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wilkinsc\Desktop\"/>
    </mc:Choice>
  </mc:AlternateContent>
  <xr:revisionPtr revIDLastSave="0" documentId="8_{F916579F-FBA4-43AE-AF58-5857C1FDEB2C}" xr6:coauthVersionLast="46" xr6:coauthVersionMax="46" xr10:uidLastSave="{00000000-0000-0000-0000-000000000000}"/>
  <bookViews>
    <workbookView xWindow="-24120" yWindow="-2070" windowWidth="24240" windowHeight="13140" activeTab="10"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6" l="1"/>
  <c r="F8" i="6"/>
  <c r="E8" i="6"/>
  <c r="F5" i="6"/>
  <c r="E5" i="6"/>
  <c r="C180" i="3" l="1"/>
  <c r="C153" i="3" l="1"/>
  <c r="C152" i="3"/>
  <c r="G12" i="3"/>
  <c r="G15" i="3"/>
  <c r="D208" i="3" l="1"/>
  <c r="C172" i="3"/>
  <c r="F55" i="2" l="1"/>
  <c r="F56" i="2"/>
  <c r="F58" i="2"/>
  <c r="F59" i="2"/>
  <c r="F60" i="2"/>
  <c r="F66" i="2"/>
  <c r="F67" i="2"/>
  <c r="F69" i="2"/>
  <c r="F70" i="2"/>
  <c r="F71" i="2"/>
  <c r="E72" i="2"/>
  <c r="D72" i="2"/>
  <c r="C72" i="2"/>
  <c r="E68" i="2"/>
  <c r="D68" i="2"/>
  <c r="C68" i="2"/>
  <c r="E61" i="2"/>
  <c r="D61" i="2"/>
  <c r="C61" i="2"/>
  <c r="E57" i="2"/>
  <c r="D57" i="2"/>
  <c r="C57" i="2"/>
  <c r="F81" i="2"/>
  <c r="F93" i="2"/>
  <c r="E188" i="3"/>
  <c r="D188" i="3"/>
  <c r="C188" i="3"/>
  <c r="D180"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G12" i="5" l="1"/>
  <c r="D62" i="2"/>
  <c r="F57" i="2"/>
  <c r="F72" i="2"/>
  <c r="F61" i="2"/>
  <c r="E62" i="2"/>
  <c r="F19" i="2"/>
  <c r="F68" i="2"/>
  <c r="F73" i="2" s="1"/>
  <c r="D73" i="2"/>
  <c r="C62" i="2"/>
  <c r="E73" i="2"/>
  <c r="F18" i="2"/>
  <c r="C73" i="2"/>
  <c r="F62" i="2" l="1"/>
  <c r="F20" i="2"/>
</calcChain>
</file>

<file path=xl/sharedStrings.xml><?xml version="1.0" encoding="utf-8"?>
<sst xmlns="http://schemas.openxmlformats.org/spreadsheetml/2006/main" count="1959" uniqueCount="1122">
  <si>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</si>
  <si>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</si>
  <si>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</si>
  <si>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</si>
  <si>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</si>
  <si>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</si>
  <si>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</si>
  <si>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</si>
  <si>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</si>
  <si>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</si>
  <si>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</si>
  <si>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</si>
  <si>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</si>
  <si>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</si>
  <si>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</si>
  <si>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</si>
  <si>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</si>
  <si>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</si>
  <si>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</si>
  <si>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</si>
  <si>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</si>
  <si>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</si>
  <si>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</si>
  <si>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</si>
  <si>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</si>
  <si>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</si>
  <si>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</si>
  <si>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</si>
  <si>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</si>
  <si>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</si>
  <si>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</si>
  <si>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</si>
  <si>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</si>
  <si>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</si>
  <si>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</si>
  <si>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</si>
  <si>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</si>
  <si>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</si>
  <si>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</si>
  <si>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</si>
  <si>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</si>
  <si>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</si>
  <si>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</si>
  <si>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</si>
  <si>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</si>
  <si>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</si>
  <si>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</si>
  <si>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</si>
  <si>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</si>
  <si>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</si>
  <si>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</si>
  <si>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</si>
  <si>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</si>
  <si>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</si>
  <si>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</si>
  <si>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</si>
  <si>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</si>
  <si>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</si>
  <si>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</si>
  <si>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</si>
  <si>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</si>
  <si>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</si>
  <si>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</si>
  <si>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</si>
  <si>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</si>
  <si>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</si>
  <si>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</si>
  <si>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</si>
  <si>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</si>
  <si>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</si>
  <si>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</si>
  <si>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</si>
  <si>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</si>
  <si>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</si>
  <si>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</si>
  <si>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</si>
  <si>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</si>
  <si>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</si>
  <si>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</si>
  <si>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</si>
  <si>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</si>
  <si>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</si>
  <si>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</si>
  <si>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</si>
  <si>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</si>
  <si>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</si>
  <si>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</si>
  <si>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</si>
  <si>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</si>
  <si>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</si>
  <si>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</si>
  <si>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</si>
  <si>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</si>
  <si>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</si>
  <si>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</si>
  <si>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</si>
  <si>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</si>
  <si>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</si>
  <si>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</si>
  <si>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</si>
  <si>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</si>
  <si>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</si>
  <si>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</si>
  <si>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</si>
  <si>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</si>
  <si>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</si>
  <si>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</si>
  <si>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</si>
  <si>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</si>
  <si>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</si>
  <si>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</si>
  <si>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</si>
  <si>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</si>
  <si>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</si>
  <si>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</si>
  <si>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</si>
  <si>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</si>
  <si>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</si>
  <si>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</si>
  <si>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</si>
  <si>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</si>
  <si>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</si>
  <si>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</si>
  <si>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</si>
  <si>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</si>
  <si>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</si>
  <si>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</si>
  <si>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</si>
  <si>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</si>
  <si>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</si>
  <si>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</si>
  <si>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</si>
  <si>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</si>
  <si>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</si>
  <si>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</si>
  <si>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</si>
  <si>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</si>
  <si>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</si>
  <si>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</si>
  <si>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</si>
  <si>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</si>
  <si>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</si>
  <si>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</si>
  <si>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</si>
  <si>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</si>
  <si>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</si>
  <si>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</si>
  <si>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</si>
  <si>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</si>
  <si>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</si>
  <si>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</si>
  <si>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</si>
  <si>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</si>
  <si>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</si>
  <si>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</si>
  <si>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</si>
  <si>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</si>
  <si>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</si>
  <si>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</si>
  <si>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</si>
  <si>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</si>
  <si>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</si>
  <si>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</si>
  <si>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</si>
  <si>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</si>
  <si>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</si>
  <si>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</si>
  <si>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</si>
  <si>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</si>
  <si>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</si>
  <si>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</si>
  <si>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</si>
  <si>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</si>
  <si>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</si>
  <si>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</si>
  <si>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</si>
  <si>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</si>
  <si>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</si>
  <si>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</si>
  <si>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</si>
  <si>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</si>
  <si>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</si>
  <si>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</si>
  <si>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</si>
  <si>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</si>
  <si>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</si>
  <si>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</si>
  <si>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</si>
  <si>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</si>
  <si>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</si>
  <si>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</si>
  <si>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</si>
  <si>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</si>
  <si>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</si>
  <si>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</si>
  <si>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</si>
  <si>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</si>
  <si>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</si>
  <si>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</si>
  <si>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</si>
  <si>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</si>
  <si>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</si>
  <si>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</si>
  <si>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</si>
  <si>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</si>
  <si>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</si>
  <si>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</si>
  <si>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</si>
  <si>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</si>
  <si>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</si>
  <si>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</si>
  <si>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</si>
  <si>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</si>
  <si>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</si>
  <si>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</si>
  <si>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</si>
  <si>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</si>
  <si>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</si>
  <si>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</si>
  <si>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</si>
  <si>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</si>
  <si>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</si>
  <si>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</si>
  <si>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</si>
  <si>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</si>
  <si>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</si>
  <si>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</si>
  <si>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</si>
  <si>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</si>
  <si>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</si>
  <si>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</si>
  <si>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</si>
  <si>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</si>
  <si>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</si>
  <si>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</si>
  <si>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</si>
  <si>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</si>
  <si>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</si>
  <si>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</si>
  <si>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</si>
  <si>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</si>
  <si>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</si>
  <si>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</si>
  <si>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</si>
  <si>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</si>
  <si>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</si>
  <si>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</si>
  <si>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</si>
  <si>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</si>
  <si>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</si>
  <si>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</si>
  <si>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</si>
  <si>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</si>
  <si>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</si>
  <si>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</si>
  <si>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</si>
  <si>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</si>
  <si>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</si>
  <si>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</si>
  <si>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</si>
  <si>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</si>
  <si>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</si>
  <si>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</si>
  <si>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</si>
  <si>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</si>
  <si>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</si>
  <si>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</si>
  <si>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</si>
  <si>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</si>
  <si>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</si>
  <si>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</si>
  <si>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</si>
  <si>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</si>
  <si>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</si>
  <si>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</si>
  <si>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</si>
  <si>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</si>
  <si>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</si>
  <si>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</si>
  <si>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</si>
  <si>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</si>
  <si>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</si>
  <si>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</si>
  <si>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</si>
  <si>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</si>
  <si>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</si>
  <si>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</si>
  <si>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</si>
  <si>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</si>
  <si>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</si>
  <si>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</si>
  <si>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</si>
  <si>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</si>
  <si>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</si>
  <si>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</si>
  <si>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</si>
  <si>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</si>
  <si>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</si>
  <si>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</si>
  <si>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</si>
  <si>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</si>
  <si>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</si>
  <si>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</si>
  <si>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</si>
  <si>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</si>
  <si>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</si>
  <si>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</si>
  <si>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</si>
  <si>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</si>
  <si>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</si>
  <si>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</si>
  <si>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</si>
  <si>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</si>
  <si>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</si>
  <si>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</si>
  <si>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</si>
  <si>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</si>
  <si>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</si>
  <si>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</si>
  <si>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</si>
  <si>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</si>
  <si>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</si>
  <si>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</si>
  <si>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</si>
  <si>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</si>
  <si>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</si>
  <si>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</si>
  <si>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</si>
  <si>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</si>
  <si>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</si>
  <si>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</si>
  <si>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</si>
  <si>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</si>
  <si>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</si>
  <si>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</si>
  <si>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</si>
  <si>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</si>
  <si>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</si>
  <si>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</si>
  <si>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</si>
  <si>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</si>
  <si>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</si>
  <si>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</si>
  <si>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</si>
  <si>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</si>
  <si>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</si>
  <si>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</si>
  <si>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</si>
  <si>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</si>
  <si>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</si>
  <si>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</si>
  <si>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</si>
  <si>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</si>
  <si>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</si>
  <si>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</si>
  <si>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</si>
  <si>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</si>
  <si>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</si>
  <si>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</si>
  <si>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</si>
  <si>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</si>
  <si>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</si>
  <si>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</si>
  <si>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</si>
  <si>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</si>
  <si>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</si>
  <si>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</si>
  <si>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</si>
  <si>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</si>
  <si>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</si>
  <si>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</si>
  <si>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</si>
  <si>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</si>
  <si>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</si>
  <si>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</si>
  <si>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</si>
  <si>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</si>
  <si>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</si>
  <si>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</si>
  <si>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</si>
  <si>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</si>
  <si>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</si>
  <si>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</si>
  <si>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</si>
  <si>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</si>
  <si>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</si>
  <si>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</si>
  <si>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</si>
  <si>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</si>
  <si>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</si>
  <si>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</si>
  <si>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</si>
  <si>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</si>
  <si>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</si>
  <si>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</si>
  <si>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</si>
  <si>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</si>
  <si>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</si>
  <si>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</si>
  <si>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</si>
  <si>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</si>
  <si>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</si>
  <si>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</si>
  <si>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</si>
  <si>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</si>
  <si>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</si>
  <si>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</si>
  <si>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</si>
  <si>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</si>
  <si>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</si>
  <si>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</si>
  <si>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</si>
  <si>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</si>
  <si>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</si>
  <si>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</si>
  <si>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</si>
  <si>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</si>
  <si>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</si>
  <si>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</si>
  <si>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</si>
  <si>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</si>
  <si>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</si>
  <si>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</si>
  <si>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</si>
  <si>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</si>
  <si>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</si>
  <si>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</si>
  <si>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</si>
  <si>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</si>
  <si>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</si>
  <si>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</si>
  <si>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</si>
  <si>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</si>
  <si>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</si>
  <si>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</si>
  <si>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</si>
  <si>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</si>
  <si>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</si>
  <si>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</si>
  <si>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</si>
  <si>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</si>
  <si>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</si>
  <si>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</si>
  <si>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</si>
  <si>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</si>
  <si>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</si>
  <si>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</si>
  <si>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</si>
  <si>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</si>
  <si>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</si>
  <si>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</si>
  <si>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</si>
  <si>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</si>
  <si>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</si>
  <si>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</si>
  <si>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</si>
  <si>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</si>
  <si>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</si>
  <si>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</si>
  <si>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</si>
  <si>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</si>
  <si>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</si>
  <si>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</si>
  <si>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</si>
  <si>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</si>
  <si>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</si>
  <si>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</si>
  <si>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</si>
  <si>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</si>
  <si>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</si>
  <si>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</si>
  <si>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</si>
  <si>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</si>
  <si>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</si>
  <si>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</si>
  <si>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</si>
  <si>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</si>
  <si>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</si>
  <si>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</si>
  <si>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</si>
  <si>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</si>
  <si>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</si>
  <si>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</si>
  <si>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</si>
  <si>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</si>
  <si>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</si>
  <si>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</si>
  <si>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</si>
  <si>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</si>
  <si>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</si>
  <si>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</si>
  <si>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</si>
  <si>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</si>
  <si>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</si>
  <si>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</si>
  <si>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</si>
  <si>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</si>
  <si>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</si>
  <si>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</si>
  <si>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</si>
  <si>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</si>
  <si>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</si>
  <si>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</si>
  <si>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</si>
  <si>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</si>
  <si>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</si>
  <si>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</si>
  <si>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</si>
  <si>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</si>
  <si>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</si>
  <si>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</si>
  <si>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</si>
  <si>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</si>
  <si>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</si>
  <si>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</si>
  <si>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</si>
  <si>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</si>
  <si>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</si>
  <si>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</si>
  <si>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</si>
  <si>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</si>
  <si>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</si>
  <si>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</si>
  <si>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</si>
  <si>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</si>
  <si>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</si>
  <si>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</si>
  <si>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</si>
  <si>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</si>
  <si>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</si>
  <si>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</si>
  <si>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</si>
  <si>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</si>
  <si>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</si>
  <si>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</si>
  <si>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</si>
  <si>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</si>
  <si>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</si>
  <si>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</si>
  <si>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</si>
  <si>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</si>
  <si>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</si>
  <si>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</si>
  <si>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</si>
  <si>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</si>
  <si>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</si>
  <si>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</si>
  <si>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</si>
  <si>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</si>
  <si>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</si>
  <si>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</si>
  <si>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</si>
  <si>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</si>
  <si>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</si>
  <si>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</si>
  <si>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</si>
  <si>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</si>
  <si>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</si>
  <si>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</si>
  <si>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</si>
  <si>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</si>
  <si>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</si>
  <si>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</si>
  <si>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</si>
  <si>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</si>
  <si>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</si>
  <si>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</si>
  <si>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</si>
  <si>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</si>
  <si>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</si>
  <si>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</si>
  <si>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</si>
  <si>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</si>
  <si>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</si>
  <si>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</si>
  <si>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</si>
  <si>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</si>
  <si>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</si>
  <si>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</si>
  <si>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</si>
  <si>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</si>
  <si>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</si>
  <si>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</si>
  <si>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</si>
  <si>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</si>
  <si>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</si>
  <si>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</si>
  <si>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</si>
  <si>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</si>
  <si>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</si>
  <si>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</si>
  <si>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</si>
  <si>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</si>
  <si>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</si>
  <si>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</si>
  <si>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</si>
  <si>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</si>
  <si>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</si>
  <si>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</si>
  <si>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</si>
  <si>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</si>
  <si>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</si>
  <si>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</si>
  <si>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</si>
  <si>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</si>
  <si>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</si>
  <si>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</si>
  <si>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</si>
  <si>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</si>
  <si>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</si>
  <si>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</si>
  <si>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</si>
  <si>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</si>
  <si>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</si>
  <si>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</si>
  <si>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</si>
  <si>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</si>
  <si>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</si>
  <si>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</si>
  <si>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</si>
  <si>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</si>
  <si>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</si>
  <si>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</si>
  <si>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</si>
  <si>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</si>
  <si>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</si>
  <si>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</si>
  <si>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</si>
  <si>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</si>
  <si>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</si>
  <si>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</si>
  <si>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</si>
  <si>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</si>
  <si>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</si>
  <si>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</si>
  <si>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</si>
  <si>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</si>
  <si>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</si>
  <si>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</si>
  <si>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</si>
  <si>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</si>
  <si>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</si>
  <si>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</si>
  <si>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</si>
  <si>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</si>
  <si>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</si>
  <si>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</si>
  <si>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</si>
  <si>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</si>
  <si>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</si>
  <si>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</si>
  <si>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</si>
  <si>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</si>
  <si>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</si>
  <si>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</si>
  <si>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</si>
  <si>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</si>
  <si>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</si>
  <si>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</si>
  <si>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</si>
  <si>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</si>
  <si>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</si>
  <si>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</si>
  <si>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</si>
  <si>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</si>
  <si>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</si>
  <si>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</si>
  <si>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</si>
  <si>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</si>
  <si>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</si>
  <si>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</si>
  <si>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</si>
  <si>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</si>
  <si>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</si>
  <si>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</si>
  <si>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</si>
  <si>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</si>
  <si>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</si>
  <si>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</si>
  <si>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</si>
  <si>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</si>
  <si>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</si>
  <si>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</si>
  <si>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</si>
  <si>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</si>
  <si>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</si>
  <si>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</si>
  <si>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</si>
  <si>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</si>
  <si>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</si>
  <si>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</si>
  <si>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</si>
  <si>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</si>
  <si>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</si>
  <si>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</si>
  <si>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</si>
  <si>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</si>
  <si>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</si>
  <si>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</si>
  <si>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</si>
  <si>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</si>
  <si>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</si>
  <si>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</si>
  <si>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</si>
  <si>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</si>
  <si>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</si>
  <si>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</si>
  <si>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</si>
  <si>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</si>
  <si>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</si>
  <si>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</si>
  <si>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</si>
  <si>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</si>
  <si>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</si>
  <si>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</si>
  <si>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</si>
  <si>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</si>
  <si>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</si>
  <si>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</si>
  <si>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</si>
  <si>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</si>
  <si>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</si>
  <si>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</si>
  <si>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</si>
  <si>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</si>
  <si>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</si>
  <si>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</si>
  <si>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</si>
  <si>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</si>
  <si>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</si>
  <si>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</si>
  <si>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</si>
  <si>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</si>
  <si>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</si>
  <si>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</si>
  <si>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</si>
  <si>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</si>
  <si>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</si>
  <si>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</si>
  <si>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</si>
  <si>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</si>
  <si>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</si>
  <si>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</si>
  <si>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</si>
  <si>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</si>
  <si>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</si>
  <si>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</si>
  <si>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</si>
  <si>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</si>
  <si>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</si>
  <si>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</si>
  <si>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</si>
  <si>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</si>
  <si>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</si>
  <si>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</si>
  <si>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</si>
  <si>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</si>
  <si>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</si>
  <si>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</si>
  <si>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</si>
  <si>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</si>
  <si>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</si>
  <si>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</si>
  <si>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</si>
  <si>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</si>
  <si>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</si>
  <si>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</si>
  <si>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</si>
  <si>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</si>
  <si>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</si>
  <si>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</si>
  <si>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</si>
  <si>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</si>
  <si>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</si>
  <si>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</si>
  <si>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</si>
  <si>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</si>
  <si>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</si>
  <si>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</si>
  <si>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</si>
  <si>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</si>
  <si>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</si>
  <si>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</si>
  <si>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</si>
  <si>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</si>
  <si>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</si>
  <si>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</si>
  <si>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</si>
  <si>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</si>
  <si>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</si>
  <si>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</si>
  <si>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</si>
  <si>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</si>
  <si>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</si>
  <si>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</si>
  <si>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</si>
  <si>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</si>
  <si>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</si>
  <si>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</si>
  <si>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</si>
  <si>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</si>
  <si>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</si>
  <si>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</si>
  <si>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</si>
  <si>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</si>
  <si>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</si>
  <si>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</si>
  <si>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</si>
  <si>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</si>
  <si>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</si>
  <si>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</si>
  <si>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</si>
  <si>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</si>
  <si>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</si>
  <si>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</si>
  <si>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</si>
  <si>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</si>
  <si>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</si>
  <si>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</si>
  <si>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</si>
  <si>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</si>
  <si>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</si>
  <si>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</si>
  <si>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</si>
  <si>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</si>
  <si>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</si>
  <si>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</si>
  <si>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</si>
  <si>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</si>
  <si>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</si>
  <si>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</si>
  <si>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</si>
  <si>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</si>
  <si>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</si>
  <si>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</si>
  <si>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</si>
  <si>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</si>
  <si>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</si>
  <si>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</si>
  <si>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</si>
  <si>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</si>
  <si>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</si>
  <si>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</si>
  <si>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</si>
  <si>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</si>
  <si>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</si>
  <si>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</si>
  <si>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</si>
  <si>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</si>
  <si>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</si>
  <si>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</si>
  <si>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</si>
  <si>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</si>
  <si>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</si>
  <si>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</si>
  <si>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</si>
  <si>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</si>
  <si>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</si>
  <si>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</si>
  <si>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</si>
  <si>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</si>
  <si>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</si>
  <si>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</si>
  <si>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</si>
  <si>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</si>
  <si>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</si>
  <si>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</si>
  <si>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</si>
  <si>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</si>
  <si>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</si>
  <si>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</si>
  <si>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</si>
  <si>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</si>
  <si>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</si>
  <si>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</si>
  <si>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</si>
  <si>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</si>
  <si>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</si>
  <si>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</si>
  <si>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</si>
  <si>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</si>
  <si>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</si>
  <si>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</si>
  <si>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</si>
  <si>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</si>
  <si>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</si>
  <si>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</si>
  <si>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</si>
  <si>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</si>
  <si>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</si>
  <si>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</si>
  <si>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</si>
  <si>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</si>
  <si>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</si>
  <si>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</si>
  <si>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</si>
  <si>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</si>
  <si>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</si>
  <si>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</si>
  <si>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</si>
  <si>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</si>
  <si>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</si>
  <si>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</si>
  <si>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</si>
  <si>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</si>
  <si>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</si>
  <si>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</si>
  <si>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</si>
  <si>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</si>
  <si>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</si>
  <si>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</si>
  <si>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</si>
  <si>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</si>
  <si>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</si>
  <si>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</si>
  <si>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</si>
  <si>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</si>
  <si>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</si>
  <si>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</si>
  <si>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</si>
  <si>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</si>
  <si>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</si>
  <si>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</si>
  <si>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</si>
  <si>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</si>
  <si>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</si>
  <si>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</si>
  <si>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</si>
  <si>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</si>
  <si>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</si>
  <si>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</si>
  <si>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</si>
  <si>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</si>
  <si>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</si>
  <si>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</si>
  <si>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</si>
  <si>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</si>
  <si>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</si>
  <si>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</si>
  <si>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</si>
  <si>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</si>
  <si>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</si>
  <si>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</si>
  <si>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</si>
  <si>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</si>
  <si>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</si>
  <si>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</si>
  <si>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</si>
  <si>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</si>
  <si>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</si>
  <si>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</si>
  <si>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</si>
  <si>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</si>
  <si>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</si>
  <si>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</si>
  <si>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</si>
  <si>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</si>
  <si>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</si>
  <si>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</si>
  <si>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</si>
  <si>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</si>
  <si>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</si>
  <si>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</si>
  <si>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</si>
  <si>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</si>
  <si>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</si>
  <si>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</si>
  <si>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</si>
  <si>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</si>
  <si>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</si>
  <si>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</si>
  <si>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</si>
  <si>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</si>
  <si>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</si>
  <si>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</si>
  <si>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</si>
  <si>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</si>
  <si>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</si>
  <si>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</si>
  <si>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</si>
  <si>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</si>
  <si>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</si>
  <si>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</si>
  <si>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</si>
  <si>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</si>
  <si>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</si>
  <si>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</si>
  <si>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</si>
  <si>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</si>
  <si>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</si>
  <si>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</si>
  <si>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</si>
  <si>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</si>
  <si>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</si>
  <si>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</si>
  <si>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</si>
  <si>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</si>
  <si>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</si>
  <si>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</si>
  <si>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</si>
  <si>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</si>
  <si>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</si>
  <si>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</si>
  <si>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</si>
  <si>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</si>
  <si>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</si>
  <si>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</si>
  <si>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</si>
  <si>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</si>
  <si>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</si>
  <si>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</si>
  <si>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</si>
  <si>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</si>
  <si>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</si>
  <si>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</si>
  <si>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</si>
  <si>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</si>
  <si>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</si>
  <si>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</si>
  <si>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</si>
  <si>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</si>
  <si>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</si>
  <si>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</si>
  <si>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</si>
  <si>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</si>
  <si>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</si>
  <si>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</si>
  <si>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</si>
  <si>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</si>
  <si>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</si>
  <si>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</si>
  <si>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</si>
  <si>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</si>
  <si>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</si>
  <si>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</si>
  <si>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</si>
  <si>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</si>
  <si>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</si>
  <si>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</si>
  <si>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</si>
  <si>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</si>
  <si>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</si>
  <si>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</si>
  <si>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</si>
  <si>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</si>
  <si>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</si>
  <si>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</si>
  <si>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</si>
  <si>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</si>
  <si>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</si>
  <si>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</si>
  <si>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</si>
  <si>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</si>
  <si>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</si>
  <si>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</si>
  <si>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</si>
  <si>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</si>
  <si>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</si>
  <si>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</si>
  <si>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</si>
  <si>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</si>
  <si>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</si>
  <si>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</si>
  <si>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</si>
  <si>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</si>
  <si>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</si>
  <si>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</si>
  <si>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</si>
  <si>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</si>
  <si>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</si>
  <si>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</si>
  <si>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</si>
  <si>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</si>
  <si>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</si>
  <si>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</si>
  <si>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</si>
  <si>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</si>
  <si>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</si>
  <si>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</si>
  <si>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</si>
  <si>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</si>
  <si>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</si>
  <si>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</si>
  <si>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</si>
  <si>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</si>
  <si>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Carlos Aponte</t>
  </si>
  <si>
    <t>Research Analyst</t>
  </si>
  <si>
    <t>Institutional Research</t>
  </si>
  <si>
    <t>1 Hawk Drive</t>
  </si>
  <si>
    <t>New Paltz, NY 12561 USA</t>
  </si>
  <si>
    <t>845-257-2951</t>
  </si>
  <si>
    <t>845-257-6918</t>
  </si>
  <si>
    <t>X</t>
  </si>
  <si>
    <t>State University of New York at New Paltz</t>
  </si>
  <si>
    <t>845-257-3200</t>
  </si>
  <si>
    <t>845-257-SUNY (7869)</t>
  </si>
  <si>
    <t>www.newpaltz.edu</t>
  </si>
  <si>
    <t>1-877-MY-NP-411</t>
  </si>
  <si>
    <t>100 Hawk Drive</t>
  </si>
  <si>
    <t>845-257-3209</t>
  </si>
  <si>
    <t>admissions@newpaltz.edu</t>
  </si>
  <si>
    <t>There are two; http://www.commonapp.org and http://www.suny.edu/student/apply</t>
  </si>
  <si>
    <t>Total Applied</t>
  </si>
  <si>
    <t>Total Admitted</t>
  </si>
  <si>
    <t>Total men enrolled</t>
  </si>
  <si>
    <t>Total Women enrolled</t>
  </si>
  <si>
    <t>Accept Rate</t>
  </si>
  <si>
    <t>Yield</t>
  </si>
  <si>
    <t>N/A</t>
  </si>
  <si>
    <t>15, January</t>
  </si>
  <si>
    <t>Within 2 weeks</t>
  </si>
  <si>
    <t>No deadline, space available</t>
  </si>
  <si>
    <t>Within 10 business day of acceptance</t>
  </si>
  <si>
    <t>1.67 (C-)</t>
  </si>
  <si>
    <t>Credits</t>
  </si>
  <si>
    <t>Describe other transfer credit policies: Transfer applications must apply directly to the major of choice.</t>
  </si>
  <si>
    <t xml:space="preserve">If yes, please provide the URL where they can be located:
https://www.newpaltz.edu/ugc/policies/policies_transfer.html </t>
  </si>
  <si>
    <t>Describe other military/veteran transfer credit policies unique to your institution:
We don’t have another policy</t>
  </si>
  <si>
    <t xml:space="preserve">Yield </t>
  </si>
  <si>
    <t>The First-Year Iniciative, Honors Housing, Art Program Housing,</t>
  </si>
  <si>
    <t>Scholars Mentorship Program Housing, East-West Living/Learning Community, Gender Neutral.</t>
  </si>
  <si>
    <t>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</si>
</sst>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quot;$&quot;#,##0.0"/>
  </numFmts>
  <fonts count="35"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sz val="10"/>
      <color rgb="FF222222"/>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99">
    <xf numFmtId="0" fontId="0" fillId="0" borderId="0" xfId="0"/>
    <xf numFmtId="0" fontId="3" fillId="0" borderId="0" xfId="0" applyFont="1"/>
    <xf numFmtId="0" fontId="3" fillId="0" borderId="2" xfId="0" applyFont="1" applyBorder="1"/>
    <xf numFmtId="0" fontId="3" fillId="0" borderId="4" xfId="0" applyFont="1" applyBorder="1"/>
    <xf numFmtId="0" fontId="3" fillId="2" borderId="1" xfId="0" applyFont="1" applyFill="1" applyBorder="1" applyAlignment="1">
      <alignment horizontal="center" vertical="center"/>
    </xf>
    <xf numFmtId="0" fontId="5" fillId="0" borderId="1" xfId="0" applyFont="1" applyBorder="1" applyAlignment="1">
      <alignment vertical="center"/>
    </xf>
    <xf numFmtId="0" fontId="7" fillId="0" borderId="0" xfId="0" applyFont="1"/>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3" fillId="0" borderId="1" xfId="0" applyNumberFormat="1" applyFon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7" fillId="0" borderId="0" xfId="0" applyFont="1"/>
    <xf numFmtId="0" fontId="11" fillId="0" borderId="0" xfId="0" applyFont="1" applyBorder="1" applyAlignment="1">
      <alignment horizontal="left" vertical="top" wrapText="1"/>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1"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3"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20" fillId="0" borderId="5" xfId="3" applyFont="1" applyBorder="1" applyAlignment="1" applyProtection="1">
      <alignment horizontal="left" vertical="top" wrapText="1"/>
    </xf>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0" xfId="0" applyFont="1" applyFill="1" applyAlignment="1">
      <alignment horizontal="left" vertical="center"/>
    </xf>
    <xf numFmtId="0" fontId="1" fillId="0" borderId="0" xfId="0" applyFont="1" applyFill="1"/>
    <xf numFmtId="0" fontId="1" fillId="0" borderId="2" xfId="0" applyFont="1" applyFill="1" applyBorder="1" applyAlignment="1">
      <alignment horizontal="left" vertical="top" wrapText="1"/>
    </xf>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1" fillId="0" borderId="0" xfId="0" applyFont="1" applyBorder="1" applyAlignment="1">
      <alignment horizontal="left" vertical="top"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applyFont="1" applyBorder="1"/>
    <xf numFmtId="0" fontId="1" fillId="2" borderId="1" xfId="0" applyFont="1" applyFill="1" applyBorder="1"/>
    <xf numFmtId="0" fontId="1" fillId="0" borderId="0" xfId="0" applyFont="1"/>
    <xf numFmtId="0" fontId="1" fillId="0" borderId="1" xfId="0" applyFont="1" applyBorder="1" applyAlignment="1">
      <alignment vertical="center" wrapText="1"/>
    </xf>
    <xf numFmtId="37" fontId="1" fillId="0" borderId="1" xfId="1" applyNumberFormat="1" applyFont="1" applyBorder="1" applyAlignment="1">
      <alignment horizontal="right"/>
    </xf>
    <xf numFmtId="0" fontId="1" fillId="0" borderId="1" xfId="0" applyFont="1" applyFill="1" applyBorder="1" applyAlignment="1">
      <alignment horizontal="right"/>
    </xf>
    <xf numFmtId="37" fontId="1" fillId="0" borderId="2" xfId="1" applyNumberFormat="1" applyFont="1" applyBorder="1" applyAlignment="1">
      <alignment horizontal="right"/>
    </xf>
    <xf numFmtId="37" fontId="1" fillId="0" borderId="9" xfId="0" applyNumberFormat="1" applyFont="1" applyBorder="1" applyAlignment="1">
      <alignment horizontal="right"/>
    </xf>
    <xf numFmtId="37" fontId="1" fillId="0" borderId="1" xfId="0" applyNumberFormat="1" applyFont="1" applyBorder="1" applyAlignment="1">
      <alignment horizontal="right"/>
    </xf>
    <xf numFmtId="37" fontId="1" fillId="0" borderId="0" xfId="0" applyNumberFormat="1" applyFont="1" applyBorder="1"/>
    <xf numFmtId="0" fontId="34" fillId="0" borderId="1" xfId="0" applyFont="1" applyBorder="1" applyAlignment="1">
      <alignment vertical="center" wrapText="1"/>
    </xf>
    <xf numFmtId="0" fontId="34" fillId="0" borderId="1" xfId="0" applyFont="1" applyBorder="1" applyAlignment="1">
      <alignment wrapText="1"/>
    </xf>
    <xf numFmtId="0" fontId="34" fillId="0" borderId="1" xfId="0" applyFont="1" applyBorder="1" applyAlignment="1">
      <alignment horizontal="center" vertical="center" wrapText="1"/>
    </xf>
    <xf numFmtId="0" fontId="1" fillId="0" borderId="0" xfId="0" applyFont="1" applyBorder="1" applyAlignment="1">
      <alignment horizontal="right"/>
    </xf>
    <xf numFmtId="9" fontId="1" fillId="0" borderId="1" xfId="4" applyFont="1" applyBorder="1" applyAlignment="1">
      <alignment horizontal="center" vertical="center" wrapText="1"/>
    </xf>
    <xf numFmtId="9" fontId="1" fillId="0" borderId="1" xfId="4" applyFont="1" applyBorder="1" applyAlignment="1">
      <alignment horizontal="left" vertical="center" wrapText="1"/>
    </xf>
    <xf numFmtId="170" fontId="1" fillId="0" borderId="1" xfId="0" applyNumberFormat="1" applyFont="1" applyBorder="1" applyAlignment="1">
      <alignment horizontal="right"/>
    </xf>
    <xf numFmtId="0" fontId="1" fillId="6" borderId="0" xfId="0" applyFont="1" applyFill="1" applyBorder="1" applyAlignment="1">
      <alignment horizontal="right"/>
    </xf>
    <xf numFmtId="0" fontId="1" fillId="6" borderId="0" xfId="0" applyFont="1" applyFill="1"/>
    <xf numFmtId="0" fontId="16" fillId="6" borderId="0" xfId="0" applyFont="1" applyFill="1" applyBorder="1" applyAlignment="1"/>
    <xf numFmtId="0" fontId="8" fillId="6" borderId="0" xfId="0" applyFont="1" applyFill="1"/>
    <xf numFmtId="0" fontId="8" fillId="7" borderId="0" xfId="0" applyFont="1" applyFill="1"/>
    <xf numFmtId="9" fontId="1" fillId="7" borderId="0" xfId="0" applyNumberFormat="1" applyFont="1" applyFill="1"/>
    <xf numFmtId="0" fontId="1" fillId="7" borderId="0" xfId="0" applyFont="1" applyFill="1" applyAlignment="1">
      <alignment horizontal="right"/>
    </xf>
    <xf numFmtId="9" fontId="1" fillId="7" borderId="0" xfId="4" applyFont="1" applyFill="1"/>
    <xf numFmtId="14" fontId="1" fillId="0" borderId="1" xfId="0" applyNumberFormat="1" applyFont="1" applyBorder="1" applyAlignment="1">
      <alignment horizontal="center" vertical="center"/>
    </xf>
    <xf numFmtId="9" fontId="11" fillId="0" borderId="1" xfId="4" applyFont="1" applyBorder="1" applyAlignment="1">
      <alignment horizontal="left" vertical="top"/>
    </xf>
    <xf numFmtId="166" fontId="1" fillId="0" borderId="1" xfId="0" applyNumberFormat="1" applyFont="1" applyBorder="1" applyAlignment="1">
      <alignment horizontal="center"/>
    </xf>
    <xf numFmtId="4" fontId="1" fillId="0" borderId="12" xfId="0" applyNumberFormat="1" applyFont="1" applyBorder="1" applyAlignment="1">
      <alignment horizontal="right" vertical="top"/>
    </xf>
    <xf numFmtId="2" fontId="1" fillId="0" borderId="1" xfId="0" applyNumberFormat="1" applyFont="1" applyBorder="1" applyAlignment="1">
      <alignment horizontal="center" wrapText="1"/>
    </xf>
    <xf numFmtId="167" fontId="1" fillId="0" borderId="1" xfId="0" applyNumberFormat="1" applyFont="1" applyBorder="1" applyAlignment="1">
      <alignment horizontal="center"/>
    </xf>
    <xf numFmtId="167" fontId="1" fillId="0" borderId="1" xfId="0" applyNumberFormat="1" applyFont="1" applyBorder="1" applyAlignment="1">
      <alignment horizontal="right" wrapText="1"/>
    </xf>
    <xf numFmtId="37" fontId="1" fillId="8" borderId="0" xfId="1" applyNumberFormat="1" applyFont="1" applyFill="1" applyBorder="1" applyAlignment="1">
      <alignment horizontal="right" vertical="center"/>
    </xf>
    <xf numFmtId="9" fontId="1" fillId="8" borderId="0" xfId="4" applyFont="1" applyFill="1" applyAlignment="1">
      <alignment horizontal="left"/>
    </xf>
    <xf numFmtId="9" fontId="1" fillId="9" borderId="1" xfId="0" applyNumberFormat="1" applyFont="1" applyFill="1" applyBorder="1" applyAlignment="1">
      <alignment horizontal="right"/>
    </xf>
    <xf numFmtId="1" fontId="1" fillId="0" borderId="1" xfId="0" applyNumberFormat="1" applyFont="1" applyBorder="1" applyAlignment="1">
      <alignment horizontal="center"/>
    </xf>
    <xf numFmtId="9" fontId="11" fillId="0" borderId="19" xfId="4" applyFont="1" applyFill="1" applyBorder="1" applyAlignment="1">
      <alignment vertical="top" wrapText="1"/>
    </xf>
    <xf numFmtId="9" fontId="11" fillId="0" borderId="19" xfId="0" applyNumberFormat="1" applyFont="1" applyFill="1" applyBorder="1" applyAlignment="1">
      <alignment vertical="top" wrapText="1"/>
    </xf>
    <xf numFmtId="166" fontId="0" fillId="0" borderId="0" xfId="0" applyNumberFormat="1" applyAlignment="1">
      <alignment horizontal="center"/>
    </xf>
    <xf numFmtId="0" fontId="1" fillId="0" borderId="0" xfId="0" applyFont="1" applyAlignment="1">
      <alignment vertical="center" wrapText="1"/>
    </xf>
    <xf numFmtId="5" fontId="1" fillId="0" borderId="1" xfId="0" applyNumberFormat="1" applyFont="1" applyFill="1" applyBorder="1"/>
    <xf numFmtId="172" fontId="16" fillId="0" borderId="1" xfId="2" applyNumberFormat="1" applyFont="1" applyFill="1" applyBorder="1" applyAlignment="1">
      <alignment horizontal="center" vertical="center"/>
    </xf>
    <xf numFmtId="174" fontId="1" fillId="0" borderId="1" xfId="2" applyNumberFormat="1" applyFont="1" applyBorder="1" applyAlignment="1">
      <alignment horizontal="right"/>
    </xf>
    <xf numFmtId="0" fontId="11" fillId="0" borderId="1" xfId="0" applyFont="1" applyBorder="1" applyAlignment="1">
      <alignment horizontal="left" vertical="top" wrapText="1"/>
    </xf>
    <xf numFmtId="0" fontId="0" fillId="0" borderId="0" xfId="0"/>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Font="1" applyBorder="1" applyAlignment="1" applyProtection="1"/>
    <xf numFmtId="0" fontId="1" fillId="0" borderId="2" xfId="0" applyFont="1" applyBorder="1" applyAlignment="1"/>
    <xf numFmtId="0" fontId="1" fillId="0" borderId="8" xfId="0" applyFont="1" applyBorder="1" applyAlignment="1"/>
    <xf numFmtId="0" fontId="11" fillId="0" borderId="1" xfId="3" applyFont="1" applyBorder="1" applyAlignment="1" applyProtection="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1" fillId="0" borderId="1" xfId="0" applyFont="1" applyBorder="1" applyAlignment="1">
      <alignment horizontal="left" vertical="top"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0" fillId="0" borderId="0" xfId="0" applyFont="1" applyBorder="1" applyAlignment="1">
      <alignment horizontal="left" vertical="center" wrapText="1"/>
    </xf>
    <xf numFmtId="0" fontId="29"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2" borderId="0" xfId="0" applyFont="1" applyFill="1" applyAlignment="1">
      <alignment horizontal="center" vertical="center"/>
    </xf>
    <xf numFmtId="0" fontId="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1" xfId="0" applyFont="1" applyBorder="1" applyAlignment="1">
      <alignment horizontal="center" vertical="center"/>
    </xf>
    <xf numFmtId="0" fontId="1" fillId="0" borderId="0" xfId="0" applyFont="1" applyFill="1" applyAlignment="1"/>
    <xf numFmtId="0" fontId="3" fillId="0" borderId="0" xfId="0" applyFont="1" applyAlignment="1"/>
    <xf numFmtId="0" fontId="1" fillId="2" borderId="1" xfId="0" applyFont="1" applyFill="1"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0" fontId="11" fillId="0" borderId="6" xfId="0" applyFont="1" applyFill="1" applyBorder="1" applyAlignment="1"/>
    <xf numFmtId="0" fontId="1" fillId="0" borderId="5" xfId="0" applyFont="1" applyFill="1" applyBorder="1" applyAlignment="1"/>
    <xf numFmtId="0" fontId="1" fillId="0" borderId="6" xfId="0" applyFont="1" applyFill="1" applyBorder="1" applyAlignment="1"/>
    <xf numFmtId="0" fontId="1" fillId="0" borderId="6" xfId="0" applyFont="1" applyFill="1" applyBorder="1" applyAlignment="1">
      <alignment vertical="center" wrapText="1"/>
    </xf>
    <xf numFmtId="0" fontId="1" fillId="0" borderId="5" xfId="0" applyFont="1" applyFill="1" applyBorder="1" applyAlignment="1">
      <alignment vertical="center" wrapText="1"/>
    </xf>
    <xf numFmtId="0" fontId="3" fillId="0" borderId="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167" fontId="1" fillId="0" borderId="6" xfId="0" applyNumberFormat="1" applyFont="1" applyBorder="1" applyAlignment="1">
      <alignment horizontal="center" vertical="top"/>
    </xf>
    <xf numFmtId="167" fontId="1" fillId="0" borderId="5" xfId="0" applyNumberFormat="1" applyFont="1" applyBorder="1" applyAlignment="1">
      <alignment horizontal="center" vertical="top"/>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2" fillId="0" borderId="1" xfId="0" applyFont="1" applyBorder="1" applyAlignment="1">
      <alignment vertical="center" wrapText="1"/>
    </xf>
    <xf numFmtId="0" fontId="16" fillId="0" borderId="1" xfId="0" applyFont="1" applyBorder="1" applyAlignment="1">
      <alignment wrapText="1"/>
    </xf>
    <xf numFmtId="0" fontId="1" fillId="0" borderId="1" xfId="0" applyFont="1" applyBorder="1" applyAlignment="1">
      <alignment horizontal="center"/>
    </xf>
    <xf numFmtId="0" fontId="31"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alignment horizontal="center"/>
    </xf>
    <xf numFmtId="0" fontId="1" fillId="0" borderId="22" xfId="0" applyFont="1" applyBorder="1" applyAlignment="1">
      <alignment horizontal="center"/>
    </xf>
    <xf numFmtId="0" fontId="1" fillId="0" borderId="12" xfId="0" applyFont="1" applyBorder="1" applyAlignment="1">
      <alignment horizontal="center"/>
    </xf>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wrapText="1"/>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xf numFmtId="0" fontId="16" fillId="0" borderId="12" xfId="0" applyFont="1" applyBorder="1" applyAlignment="1">
      <alignment wrapText="1"/>
    </xf>
    <xf numFmtId="0" fontId="1" fillId="0" borderId="7" xfId="0" applyFont="1" applyBorder="1" applyAlignment="1">
      <alignment horizontal="left" wrapText="1"/>
    </xf>
    <xf numFmtId="0" fontId="1" fillId="0" borderId="0" xfId="0" applyFont="1" applyBorder="1" applyAlignment="1">
      <alignment horizontal="left" wrapText="1"/>
    </xf>
    <xf numFmtId="0" fontId="1" fillId="0" borderId="7" xfId="0" applyFont="1" applyBorder="1" applyAlignment="1">
      <alignment horizontal="left" vertical="top"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Ruler="0" view="pageLayout" topLeftCell="A4" zoomScaleNormal="100" workbookViewId="0">
      <selection activeCell="B15" sqref="B15:D15"/>
    </sheetView>
  </sheetViews>
  <sheetFormatPr defaultColWidth="0" defaultRowHeight="12.75" zeroHeight="1" x14ac:dyDescent="0.2"/>
  <cols>
    <col min="1" max="1" width="4.5703125" style="138" bestFit="1" customWidth="1"/>
    <col min="2" max="2" width="31.85546875" style="139" bestFit="1" customWidth="1"/>
    <col min="3" max="3" width="4" style="139" customWidth="1"/>
    <col min="4" max="4" width="45.5703125" style="139" customWidth="1"/>
    <col min="5" max="7" width="9.140625" style="139" customWidth="1"/>
    <col min="8" max="16384" width="0" style="139" hidden="1"/>
  </cols>
  <sheetData>
    <row r="1" spans="1:6" ht="18" x14ac:dyDescent="0.2">
      <c r="A1" s="393" t="s">
        <v>202</v>
      </c>
      <c r="B1" s="393"/>
      <c r="C1" s="393"/>
      <c r="D1" s="394"/>
    </row>
    <row r="2" spans="1:6" x14ac:dyDescent="0.2">
      <c r="C2" s="395"/>
      <c r="D2" s="395"/>
    </row>
    <row r="3" spans="1:6" x14ac:dyDescent="0.2">
      <c r="A3" s="124" t="s">
        <v>121</v>
      </c>
      <c r="B3" s="64" t="s">
        <v>122</v>
      </c>
      <c r="C3" s="76"/>
      <c r="D3" s="76"/>
    </row>
    <row r="4" spans="1:6" x14ac:dyDescent="0.2">
      <c r="A4" s="124" t="s">
        <v>121</v>
      </c>
      <c r="B4" s="146" t="s">
        <v>123</v>
      </c>
      <c r="C4" s="121"/>
      <c r="D4" s="121" t="s">
        <v>1085</v>
      </c>
    </row>
    <row r="5" spans="1:6" x14ac:dyDescent="0.2">
      <c r="A5" s="124" t="s">
        <v>121</v>
      </c>
      <c r="B5" s="146" t="s">
        <v>124</v>
      </c>
      <c r="C5" s="121"/>
      <c r="D5" s="121" t="s">
        <v>1086</v>
      </c>
    </row>
    <row r="6" spans="1:6" x14ac:dyDescent="0.2">
      <c r="A6" s="124" t="s">
        <v>121</v>
      </c>
      <c r="B6" s="146" t="s">
        <v>125</v>
      </c>
      <c r="C6" s="121"/>
      <c r="D6" s="121" t="s">
        <v>1087</v>
      </c>
    </row>
    <row r="7" spans="1:6" x14ac:dyDescent="0.2">
      <c r="A7" s="124" t="s">
        <v>121</v>
      </c>
      <c r="B7" s="146" t="s">
        <v>204</v>
      </c>
      <c r="C7" s="121"/>
      <c r="D7" s="121" t="s">
        <v>1088</v>
      </c>
    </row>
    <row r="8" spans="1:6" x14ac:dyDescent="0.2">
      <c r="A8" s="124" t="s">
        <v>121</v>
      </c>
      <c r="B8" s="146" t="s">
        <v>126</v>
      </c>
      <c r="C8" s="121"/>
      <c r="D8" s="121" t="s">
        <v>1089</v>
      </c>
    </row>
    <row r="9" spans="1:6" x14ac:dyDescent="0.2">
      <c r="A9" s="124" t="s">
        <v>121</v>
      </c>
      <c r="B9" s="146" t="s">
        <v>127</v>
      </c>
      <c r="C9" s="121"/>
      <c r="D9" s="121" t="s">
        <v>1090</v>
      </c>
    </row>
    <row r="10" spans="1:6" x14ac:dyDescent="0.2">
      <c r="A10" s="124" t="s">
        <v>121</v>
      </c>
      <c r="B10" s="146" t="s">
        <v>128</v>
      </c>
      <c r="C10" s="121"/>
      <c r="D10" s="121" t="s">
        <v>1091</v>
      </c>
    </row>
    <row r="11" spans="1:6" x14ac:dyDescent="0.2">
      <c r="A11" s="124" t="s">
        <v>121</v>
      </c>
      <c r="B11" s="146" t="s">
        <v>129</v>
      </c>
      <c r="C11" s="121"/>
      <c r="D11" s="147"/>
    </row>
    <row r="12" spans="1:6" x14ac:dyDescent="0.2">
      <c r="A12" s="124" t="s">
        <v>121</v>
      </c>
      <c r="B12" s="148" t="s">
        <v>130</v>
      </c>
      <c r="C12" s="76"/>
      <c r="D12" s="149"/>
      <c r="E12" s="150" t="s">
        <v>488</v>
      </c>
      <c r="F12" s="151" t="s">
        <v>489</v>
      </c>
    </row>
    <row r="13" spans="1:6" x14ac:dyDescent="0.2">
      <c r="A13" s="124"/>
      <c r="B13" s="148"/>
      <c r="C13" s="76"/>
      <c r="D13" s="149"/>
      <c r="E13" s="150" t="s">
        <v>1092</v>
      </c>
      <c r="F13" s="151"/>
    </row>
    <row r="14" spans="1:6" x14ac:dyDescent="0.2">
      <c r="A14" s="124" t="s">
        <v>121</v>
      </c>
      <c r="B14" s="65" t="s">
        <v>131</v>
      </c>
      <c r="C14" s="66"/>
      <c r="D14" s="67"/>
    </row>
    <row r="15" spans="1:6" x14ac:dyDescent="0.2">
      <c r="A15" s="124"/>
      <c r="B15" s="401"/>
      <c r="C15" s="402"/>
      <c r="D15" s="403"/>
    </row>
    <row r="16" spans="1:6" x14ac:dyDescent="0.2">
      <c r="A16" s="124"/>
      <c r="B16" s="75"/>
      <c r="C16" s="76"/>
      <c r="D16" s="76"/>
    </row>
    <row r="17" spans="1:4" ht="53.25" customHeight="1" x14ac:dyDescent="0.2">
      <c r="A17" s="79" t="s">
        <v>329</v>
      </c>
      <c r="B17" s="397" t="s">
        <v>698</v>
      </c>
      <c r="C17" s="397"/>
      <c r="D17" s="397"/>
    </row>
    <row r="18" spans="1:4" ht="53.25" customHeight="1" x14ac:dyDescent="0.2">
      <c r="A18" s="124"/>
      <c r="B18" s="398"/>
      <c r="C18" s="399"/>
      <c r="D18" s="400"/>
    </row>
    <row r="19" spans="1:4" x14ac:dyDescent="0.2">
      <c r="C19" s="137"/>
      <c r="D19" s="137"/>
    </row>
    <row r="20" spans="1:4" x14ac:dyDescent="0.2">
      <c r="A20" s="124" t="s">
        <v>690</v>
      </c>
      <c r="B20" s="2" t="s">
        <v>203</v>
      </c>
      <c r="C20" s="396"/>
      <c r="D20" s="396"/>
    </row>
    <row r="21" spans="1:4" x14ac:dyDescent="0.2">
      <c r="A21" s="124" t="s">
        <v>690</v>
      </c>
      <c r="B21" s="142" t="s">
        <v>335</v>
      </c>
      <c r="C21" s="389" t="s">
        <v>1093</v>
      </c>
      <c r="D21" s="389"/>
    </row>
    <row r="22" spans="1:4" x14ac:dyDescent="0.2">
      <c r="A22" s="124" t="s">
        <v>690</v>
      </c>
      <c r="B22" s="142" t="s">
        <v>204</v>
      </c>
      <c r="C22" s="389" t="s">
        <v>1088</v>
      </c>
      <c r="D22" s="389"/>
    </row>
    <row r="23" spans="1:4" x14ac:dyDescent="0.2">
      <c r="A23" s="124" t="s">
        <v>690</v>
      </c>
      <c r="B23" s="152" t="s">
        <v>126</v>
      </c>
      <c r="C23" s="389" t="s">
        <v>1089</v>
      </c>
      <c r="D23" s="389"/>
    </row>
    <row r="24" spans="1:4" x14ac:dyDescent="0.2">
      <c r="A24" s="124" t="s">
        <v>690</v>
      </c>
      <c r="B24" s="153" t="s">
        <v>678</v>
      </c>
      <c r="C24" s="391"/>
      <c r="D24" s="392"/>
    </row>
    <row r="25" spans="1:4" x14ac:dyDescent="0.2">
      <c r="A25" s="124" t="s">
        <v>690</v>
      </c>
      <c r="B25" s="153" t="s">
        <v>126</v>
      </c>
      <c r="C25" s="391"/>
      <c r="D25" s="392"/>
    </row>
    <row r="26" spans="1:4" x14ac:dyDescent="0.2">
      <c r="A26" s="124" t="s">
        <v>690</v>
      </c>
      <c r="B26" s="142" t="s">
        <v>679</v>
      </c>
      <c r="C26" s="389" t="s">
        <v>1095</v>
      </c>
      <c r="D26" s="389"/>
    </row>
    <row r="27" spans="1:4" x14ac:dyDescent="0.2">
      <c r="A27" s="124" t="s">
        <v>690</v>
      </c>
      <c r="B27" s="142" t="s">
        <v>205</v>
      </c>
      <c r="C27" s="390" t="s">
        <v>1096</v>
      </c>
      <c r="D27" s="390"/>
    </row>
    <row r="28" spans="1:4" x14ac:dyDescent="0.2">
      <c r="A28" s="124" t="s">
        <v>690</v>
      </c>
      <c r="B28" s="142" t="s">
        <v>206</v>
      </c>
      <c r="C28" s="389" t="s">
        <v>1094</v>
      </c>
      <c r="D28" s="389"/>
    </row>
    <row r="29" spans="1:4" x14ac:dyDescent="0.2">
      <c r="A29" s="124" t="s">
        <v>690</v>
      </c>
      <c r="B29" s="142" t="s">
        <v>207</v>
      </c>
      <c r="C29" s="389" t="s">
        <v>1097</v>
      </c>
      <c r="D29" s="389"/>
    </row>
    <row r="30" spans="1:4" x14ac:dyDescent="0.2">
      <c r="A30" s="124" t="s">
        <v>690</v>
      </c>
      <c r="B30" s="142" t="s">
        <v>680</v>
      </c>
      <c r="C30" s="391" t="s">
        <v>1098</v>
      </c>
      <c r="D30" s="392"/>
    </row>
    <row r="31" spans="1:4" x14ac:dyDescent="0.2">
      <c r="A31" s="124" t="s">
        <v>690</v>
      </c>
      <c r="B31" s="142" t="s">
        <v>126</v>
      </c>
      <c r="C31" s="391" t="s">
        <v>1089</v>
      </c>
      <c r="D31" s="392"/>
    </row>
    <row r="32" spans="1:4" x14ac:dyDescent="0.2">
      <c r="A32" s="124" t="s">
        <v>690</v>
      </c>
      <c r="B32" s="142" t="s">
        <v>804</v>
      </c>
      <c r="C32" s="389" t="s">
        <v>1099</v>
      </c>
      <c r="D32" s="389"/>
    </row>
    <row r="33" spans="1:4" x14ac:dyDescent="0.2">
      <c r="A33" s="124" t="s">
        <v>690</v>
      </c>
      <c r="B33" s="142" t="s">
        <v>208</v>
      </c>
      <c r="C33" s="390" t="s">
        <v>1100</v>
      </c>
      <c r="D33" s="390"/>
    </row>
    <row r="34" spans="1:4" ht="38.25" x14ac:dyDescent="0.2">
      <c r="A34" s="79" t="s">
        <v>690</v>
      </c>
      <c r="B34" s="154" t="s">
        <v>967</v>
      </c>
      <c r="C34" s="404" t="s">
        <v>1101</v>
      </c>
      <c r="D34" s="389"/>
    </row>
    <row r="35" spans="1:4" ht="51" x14ac:dyDescent="0.2">
      <c r="A35" s="79" t="s">
        <v>690</v>
      </c>
      <c r="B35" s="155" t="s">
        <v>379</v>
      </c>
      <c r="C35" s="404"/>
      <c r="D35" s="407"/>
    </row>
    <row r="36" spans="1:4" x14ac:dyDescent="0.2"/>
    <row r="37" spans="1:4" x14ac:dyDescent="0.2">
      <c r="A37" s="124" t="s">
        <v>691</v>
      </c>
      <c r="B37" s="405" t="s">
        <v>209</v>
      </c>
      <c r="C37" s="406"/>
      <c r="D37" s="394"/>
    </row>
    <row r="38" spans="1:4" x14ac:dyDescent="0.2">
      <c r="A38" s="124" t="s">
        <v>691</v>
      </c>
      <c r="B38" s="142" t="s">
        <v>210</v>
      </c>
      <c r="C38" s="156" t="s">
        <v>1092</v>
      </c>
    </row>
    <row r="39" spans="1:4" x14ac:dyDescent="0.2">
      <c r="A39" s="124" t="s">
        <v>691</v>
      </c>
      <c r="B39" s="142" t="s">
        <v>211</v>
      </c>
      <c r="C39" s="156"/>
    </row>
    <row r="40" spans="1:4" x14ac:dyDescent="0.2">
      <c r="A40" s="124" t="s">
        <v>691</v>
      </c>
      <c r="B40" s="142" t="s">
        <v>212</v>
      </c>
      <c r="C40" s="156"/>
    </row>
    <row r="41" spans="1:4" x14ac:dyDescent="0.2">
      <c r="A41" s="124"/>
      <c r="B41" s="1"/>
    </row>
    <row r="42" spans="1:4" x14ac:dyDescent="0.2">
      <c r="A42" s="124" t="s">
        <v>692</v>
      </c>
      <c r="B42" s="1" t="s">
        <v>681</v>
      </c>
    </row>
    <row r="43" spans="1:4" x14ac:dyDescent="0.2">
      <c r="A43" s="124" t="s">
        <v>692</v>
      </c>
      <c r="B43" s="142" t="s">
        <v>213</v>
      </c>
      <c r="C43" s="156" t="s">
        <v>1092</v>
      </c>
    </row>
    <row r="44" spans="1:4" x14ac:dyDescent="0.2">
      <c r="A44" s="124" t="s">
        <v>692</v>
      </c>
      <c r="B44" s="142" t="s">
        <v>214</v>
      </c>
      <c r="C44" s="156"/>
    </row>
    <row r="45" spans="1:4" x14ac:dyDescent="0.2">
      <c r="A45" s="124" t="s">
        <v>692</v>
      </c>
      <c r="B45" s="142" t="s">
        <v>215</v>
      </c>
      <c r="C45" s="156"/>
    </row>
    <row r="46" spans="1:4" x14ac:dyDescent="0.2">
      <c r="A46" s="124"/>
      <c r="B46" s="1"/>
    </row>
    <row r="47" spans="1:4" x14ac:dyDescent="0.2">
      <c r="A47" s="124" t="s">
        <v>693</v>
      </c>
      <c r="B47" s="1" t="s">
        <v>216</v>
      </c>
      <c r="C47" s="157"/>
    </row>
    <row r="48" spans="1:4" x14ac:dyDescent="0.2">
      <c r="A48" s="124" t="s">
        <v>693</v>
      </c>
      <c r="B48" s="142" t="s">
        <v>217</v>
      </c>
      <c r="C48" s="158" t="s">
        <v>1092</v>
      </c>
    </row>
    <row r="49" spans="1:3" x14ac:dyDescent="0.2">
      <c r="A49" s="124" t="s">
        <v>693</v>
      </c>
      <c r="B49" s="142" t="s">
        <v>218</v>
      </c>
      <c r="C49" s="158"/>
    </row>
    <row r="50" spans="1:3" x14ac:dyDescent="0.2">
      <c r="A50" s="124" t="s">
        <v>693</v>
      </c>
      <c r="B50" s="142" t="s">
        <v>219</v>
      </c>
      <c r="C50" s="158"/>
    </row>
    <row r="51" spans="1:3" x14ac:dyDescent="0.2">
      <c r="A51" s="124" t="s">
        <v>693</v>
      </c>
      <c r="B51" s="159" t="s">
        <v>220</v>
      </c>
      <c r="C51" s="158"/>
    </row>
    <row r="52" spans="1:3" x14ac:dyDescent="0.2">
      <c r="A52" s="124" t="s">
        <v>693</v>
      </c>
      <c r="B52" s="142" t="s">
        <v>221</v>
      </c>
      <c r="C52" s="158"/>
    </row>
    <row r="53" spans="1:3" x14ac:dyDescent="0.2">
      <c r="A53" s="124" t="s">
        <v>693</v>
      </c>
      <c r="B53" s="145" t="s">
        <v>222</v>
      </c>
      <c r="C53" s="158"/>
    </row>
    <row r="54" spans="1:3" x14ac:dyDescent="0.2">
      <c r="A54" s="124"/>
      <c r="B54" s="160"/>
      <c r="C54" s="161"/>
    </row>
    <row r="55" spans="1:3" x14ac:dyDescent="0.2">
      <c r="A55" s="124" t="s">
        <v>693</v>
      </c>
      <c r="B55" s="145" t="s">
        <v>223</v>
      </c>
      <c r="C55" s="158"/>
    </row>
    <row r="56" spans="1:3" x14ac:dyDescent="0.2">
      <c r="A56" s="124"/>
      <c r="B56" s="3"/>
      <c r="C56" s="162"/>
    </row>
    <row r="57" spans="1:3" x14ac:dyDescent="0.2">
      <c r="A57" s="124"/>
      <c r="B57" s="1"/>
      <c r="C57" s="157"/>
    </row>
    <row r="58" spans="1:3" x14ac:dyDescent="0.2"/>
    <row r="59" spans="1:3" x14ac:dyDescent="0.2">
      <c r="A59" s="124" t="s">
        <v>694</v>
      </c>
      <c r="B59" s="1" t="s">
        <v>682</v>
      </c>
    </row>
    <row r="60" spans="1:3" x14ac:dyDescent="0.2">
      <c r="A60" s="124"/>
      <c r="B60" s="1"/>
    </row>
    <row r="61" spans="1:3" x14ac:dyDescent="0.2">
      <c r="A61" s="124" t="s">
        <v>694</v>
      </c>
      <c r="B61" s="142" t="s">
        <v>224</v>
      </c>
      <c r="C61" s="156"/>
    </row>
    <row r="62" spans="1:3" x14ac:dyDescent="0.2">
      <c r="A62" s="124" t="s">
        <v>694</v>
      </c>
      <c r="B62" s="142" t="s">
        <v>225</v>
      </c>
      <c r="C62" s="156"/>
    </row>
    <row r="63" spans="1:3" x14ac:dyDescent="0.2">
      <c r="A63" s="124" t="s">
        <v>694</v>
      </c>
      <c r="B63" s="142" t="s">
        <v>226</v>
      </c>
      <c r="C63" s="156"/>
    </row>
    <row r="64" spans="1:3" x14ac:dyDescent="0.2">
      <c r="A64" s="124" t="s">
        <v>694</v>
      </c>
      <c r="B64" s="142" t="s">
        <v>227</v>
      </c>
      <c r="C64" s="156"/>
    </row>
    <row r="65" spans="1:3" x14ac:dyDescent="0.2">
      <c r="A65" s="124" t="s">
        <v>694</v>
      </c>
      <c r="B65" s="142" t="s">
        <v>228</v>
      </c>
      <c r="C65" s="156"/>
    </row>
    <row r="66" spans="1:3" x14ac:dyDescent="0.2">
      <c r="A66" s="124" t="s">
        <v>694</v>
      </c>
      <c r="B66" s="142" t="s">
        <v>229</v>
      </c>
      <c r="C66" s="156" t="s">
        <v>1092</v>
      </c>
    </row>
    <row r="67" spans="1:3" x14ac:dyDescent="0.2">
      <c r="A67" s="124" t="s">
        <v>694</v>
      </c>
      <c r="B67" s="142" t="s">
        <v>230</v>
      </c>
      <c r="C67" s="156"/>
    </row>
    <row r="68" spans="1:3" x14ac:dyDescent="0.2">
      <c r="A68" s="124" t="s">
        <v>694</v>
      </c>
      <c r="B68" s="142" t="s">
        <v>231</v>
      </c>
      <c r="C68" s="156" t="s">
        <v>1092</v>
      </c>
    </row>
    <row r="69" spans="1:3" x14ac:dyDescent="0.2">
      <c r="A69" s="124" t="s">
        <v>694</v>
      </c>
      <c r="B69" s="142" t="s">
        <v>232</v>
      </c>
      <c r="C69" s="156" t="s">
        <v>1092</v>
      </c>
    </row>
    <row r="70" spans="1:3" ht="25.5" x14ac:dyDescent="0.2">
      <c r="A70" s="124" t="s">
        <v>694</v>
      </c>
      <c r="B70" s="163" t="s">
        <v>539</v>
      </c>
      <c r="C70" s="156"/>
    </row>
    <row r="71" spans="1:3" ht="25.5" x14ac:dyDescent="0.2">
      <c r="A71" s="124" t="s">
        <v>694</v>
      </c>
      <c r="B71" s="163" t="s">
        <v>540</v>
      </c>
      <c r="C71" s="156"/>
    </row>
    <row r="72" spans="1:3" x14ac:dyDescent="0.2">
      <c r="A72" s="124" t="s">
        <v>694</v>
      </c>
      <c r="B72" s="144" t="s">
        <v>541</v>
      </c>
      <c r="C72" s="156"/>
    </row>
    <row r="73" spans="1:3" x14ac:dyDescent="0.2">
      <c r="A73" s="98" t="s">
        <v>694</v>
      </c>
      <c r="B73" s="101" t="s">
        <v>541</v>
      </c>
      <c r="C73" s="102"/>
    </row>
    <row r="74" spans="1:3" x14ac:dyDescent="0.2">
      <c r="A74" s="99"/>
      <c r="B74" s="100"/>
      <c r="C74" s="100"/>
    </row>
    <row r="75" spans="1:3" hidden="1" x14ac:dyDescent="0.2">
      <c r="A75" s="99"/>
      <c r="B75" s="100"/>
      <c r="C75" s="100"/>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pageMargins left="0.75" right="0.75" top="1" bottom="1" header="0.5" footer="0.5"/>
  <pageSetup scale="75" fitToHeight="2" orientation="portrait" r:id="rId1"/>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41"/>
  <sheetViews>
    <sheetView showRuler="0" zoomScaleNormal="100" zoomScalePageLayoutView="90" workbookViewId="0">
      <selection activeCell="B15" sqref="B15:D15"/>
    </sheetView>
  </sheetViews>
  <sheetFormatPr defaultColWidth="12.42578125" defaultRowHeight="12.75" zeroHeight="1" x14ac:dyDescent="0.2"/>
  <cols>
    <col min="1" max="1" width="12.5703125" style="343" customWidth="1"/>
    <col min="2" max="2" width="27.85546875" style="348" customWidth="1"/>
    <col min="3" max="3" width="12.42578125" style="348" customWidth="1"/>
    <col min="4" max="4" width="14.7109375" style="348" customWidth="1"/>
    <col min="5" max="6" width="15.42578125" style="348" customWidth="1"/>
    <col min="7" max="16384" width="12.42578125" style="348"/>
  </cols>
  <sheetData>
    <row r="1" spans="1:6" x14ac:dyDescent="0.2">
      <c r="A1" s="418" t="s">
        <v>233</v>
      </c>
      <c r="B1" s="418"/>
      <c r="C1" s="418"/>
      <c r="D1" s="418"/>
      <c r="E1" s="418"/>
      <c r="F1" s="418"/>
    </row>
    <row r="2" spans="1:6" x14ac:dyDescent="0.2"/>
    <row r="3" spans="1:6" ht="56.45" customHeight="1" x14ac:dyDescent="0.2">
      <c r="A3" s="342" t="s">
        <v>112</v>
      </c>
      <c r="B3" s="419" t="s">
        <v>1017</v>
      </c>
      <c r="C3" s="420"/>
      <c r="D3" s="420"/>
      <c r="E3" s="420"/>
      <c r="F3" s="420"/>
    </row>
    <row r="4" spans="1:6" x14ac:dyDescent="0.2">
      <c r="A4" s="342" t="s">
        <v>112</v>
      </c>
      <c r="B4" s="182"/>
      <c r="C4" s="421" t="s">
        <v>234</v>
      </c>
      <c r="D4" s="421"/>
      <c r="E4" s="421" t="s">
        <v>235</v>
      </c>
      <c r="F4" s="421"/>
    </row>
    <row r="5" spans="1:6" x14ac:dyDescent="0.2">
      <c r="A5" s="342" t="s">
        <v>112</v>
      </c>
      <c r="B5" s="347"/>
      <c r="C5" s="339" t="s">
        <v>236</v>
      </c>
      <c r="D5" s="339" t="s">
        <v>237</v>
      </c>
      <c r="E5" s="339" t="s">
        <v>236</v>
      </c>
      <c r="F5" s="339" t="s">
        <v>237</v>
      </c>
    </row>
    <row r="6" spans="1:6" x14ac:dyDescent="0.2">
      <c r="A6" s="342" t="s">
        <v>112</v>
      </c>
      <c r="B6" s="340" t="s">
        <v>238</v>
      </c>
      <c r="C6" s="4"/>
      <c r="D6" s="4"/>
      <c r="E6" s="4"/>
      <c r="F6" s="4"/>
    </row>
    <row r="7" spans="1:6" ht="25.5" x14ac:dyDescent="0.2">
      <c r="A7" s="342" t="s">
        <v>112</v>
      </c>
      <c r="B7" s="349" t="s">
        <v>239</v>
      </c>
      <c r="C7" s="348">
        <v>362</v>
      </c>
      <c r="D7" s="350">
        <v>762</v>
      </c>
      <c r="E7" s="350">
        <v>1</v>
      </c>
      <c r="F7" s="350">
        <v>0</v>
      </c>
    </row>
    <row r="8" spans="1:6" x14ac:dyDescent="0.2">
      <c r="A8" s="342" t="s">
        <v>112</v>
      </c>
      <c r="B8" s="252" t="s">
        <v>240</v>
      </c>
      <c r="C8" s="350">
        <v>86</v>
      </c>
      <c r="D8" s="350">
        <v>118</v>
      </c>
      <c r="E8" s="350">
        <v>3</v>
      </c>
      <c r="F8" s="350">
        <v>8</v>
      </c>
    </row>
    <row r="9" spans="1:6" x14ac:dyDescent="0.2">
      <c r="A9" s="342" t="s">
        <v>112</v>
      </c>
      <c r="B9" s="252" t="s">
        <v>241</v>
      </c>
      <c r="C9" s="350">
        <v>1882</v>
      </c>
      <c r="D9" s="350">
        <v>3080</v>
      </c>
      <c r="E9" s="350">
        <v>165</v>
      </c>
      <c r="F9" s="350">
        <v>205</v>
      </c>
    </row>
    <row r="10" spans="1:6" x14ac:dyDescent="0.2">
      <c r="A10" s="342" t="s">
        <v>112</v>
      </c>
      <c r="B10" s="5" t="s">
        <v>242</v>
      </c>
      <c r="C10" s="26">
        <f>SUM(C7:C9)</f>
        <v>2330</v>
      </c>
      <c r="D10" s="26">
        <f>SUM(D7:D9)</f>
        <v>3960</v>
      </c>
      <c r="E10" s="26">
        <f>SUM(E7:E9)</f>
        <v>169</v>
      </c>
      <c r="F10" s="26">
        <f>SUM(F7:F9)</f>
        <v>213</v>
      </c>
    </row>
    <row r="11" spans="1:6" ht="25.5" x14ac:dyDescent="0.2">
      <c r="A11" s="342" t="s">
        <v>112</v>
      </c>
      <c r="B11" s="349" t="s">
        <v>397</v>
      </c>
      <c r="C11" s="350">
        <v>0</v>
      </c>
      <c r="D11" s="350">
        <v>1</v>
      </c>
      <c r="E11" s="350">
        <v>30</v>
      </c>
      <c r="F11" s="350">
        <v>104</v>
      </c>
    </row>
    <row r="12" spans="1:6" x14ac:dyDescent="0.2">
      <c r="A12" s="342" t="s">
        <v>112</v>
      </c>
      <c r="B12" s="5" t="s">
        <v>398</v>
      </c>
      <c r="C12" s="26">
        <f>SUM(C10:C11)</f>
        <v>2330</v>
      </c>
      <c r="D12" s="26">
        <f>SUM(D10:D11)</f>
        <v>3961</v>
      </c>
      <c r="E12" s="26">
        <f>SUM(E10:E11)</f>
        <v>199</v>
      </c>
      <c r="F12" s="26">
        <f>SUM(F10:F11)</f>
        <v>317</v>
      </c>
    </row>
    <row r="13" spans="1:6" x14ac:dyDescent="0.2">
      <c r="A13" s="342" t="s">
        <v>112</v>
      </c>
      <c r="B13" s="340" t="s">
        <v>762</v>
      </c>
      <c r="C13" s="27"/>
      <c r="D13" s="27"/>
      <c r="E13" s="27"/>
      <c r="F13" s="27"/>
    </row>
    <row r="14" spans="1:6" x14ac:dyDescent="0.2">
      <c r="A14" s="342" t="s">
        <v>112</v>
      </c>
      <c r="B14" s="252" t="s">
        <v>763</v>
      </c>
      <c r="C14" s="351">
        <v>69</v>
      </c>
      <c r="D14" s="351">
        <v>169</v>
      </c>
      <c r="E14" s="351">
        <v>22</v>
      </c>
      <c r="F14" s="351">
        <v>81</v>
      </c>
    </row>
    <row r="15" spans="1:6" x14ac:dyDescent="0.2">
      <c r="A15" s="342" t="s">
        <v>112</v>
      </c>
      <c r="B15" s="252" t="s">
        <v>241</v>
      </c>
      <c r="C15" s="351">
        <v>64</v>
      </c>
      <c r="D15" s="351">
        <v>182</v>
      </c>
      <c r="E15" s="351">
        <v>76</v>
      </c>
      <c r="F15" s="351">
        <v>222</v>
      </c>
    </row>
    <row r="16" spans="1:6" ht="25.5" x14ac:dyDescent="0.2">
      <c r="A16" s="342" t="s">
        <v>112</v>
      </c>
      <c r="B16" s="349" t="s">
        <v>764</v>
      </c>
      <c r="C16" s="351">
        <v>0</v>
      </c>
      <c r="D16" s="351">
        <v>4</v>
      </c>
      <c r="E16" s="351">
        <v>18</v>
      </c>
      <c r="F16" s="351">
        <v>43</v>
      </c>
    </row>
    <row r="17" spans="1:6" x14ac:dyDescent="0.2">
      <c r="A17" s="342" t="s">
        <v>112</v>
      </c>
      <c r="B17" s="5" t="s">
        <v>765</v>
      </c>
      <c r="C17" s="28">
        <f>SUM(C14:C16)</f>
        <v>133</v>
      </c>
      <c r="D17" s="28">
        <f>SUM(D14:D16)</f>
        <v>355</v>
      </c>
      <c r="E17" s="28">
        <f>SUM(E14:E16)</f>
        <v>116</v>
      </c>
      <c r="F17" s="28">
        <f>SUM(F14:F16)</f>
        <v>346</v>
      </c>
    </row>
    <row r="18" spans="1:6" x14ac:dyDescent="0.2">
      <c r="A18" s="342" t="s">
        <v>112</v>
      </c>
      <c r="B18" s="394" t="s">
        <v>766</v>
      </c>
      <c r="C18" s="394"/>
      <c r="D18" s="394"/>
      <c r="E18" s="394"/>
      <c r="F18" s="352">
        <f>SUM(C12:F12)</f>
        <v>6807</v>
      </c>
    </row>
    <row r="19" spans="1:6" x14ac:dyDescent="0.2">
      <c r="A19" s="342" t="s">
        <v>112</v>
      </c>
      <c r="B19" s="422" t="s">
        <v>542</v>
      </c>
      <c r="C19" s="422"/>
      <c r="D19" s="422"/>
      <c r="E19" s="422"/>
      <c r="F19" s="353">
        <f>SUM(C17:F17)</f>
        <v>950</v>
      </c>
    </row>
    <row r="20" spans="1:6" x14ac:dyDescent="0.2">
      <c r="A20" s="342" t="s">
        <v>112</v>
      </c>
      <c r="B20" s="423" t="s">
        <v>767</v>
      </c>
      <c r="C20" s="423"/>
      <c r="D20" s="423"/>
      <c r="E20" s="423"/>
      <c r="F20" s="30">
        <f>SUM(F18:F19)</f>
        <v>7757</v>
      </c>
    </row>
    <row r="21" spans="1:6" x14ac:dyDescent="0.2"/>
    <row r="22" spans="1:6" ht="91.5" customHeight="1" x14ac:dyDescent="0.2">
      <c r="A22" s="342" t="s">
        <v>113</v>
      </c>
      <c r="B22" s="419" t="s">
        <v>1016</v>
      </c>
      <c r="C22" s="420"/>
      <c r="D22" s="420"/>
      <c r="E22" s="420"/>
      <c r="F22" s="420"/>
    </row>
    <row r="23" spans="1:6" ht="63.75" x14ac:dyDescent="0.2">
      <c r="A23" s="342" t="s">
        <v>113</v>
      </c>
      <c r="B23" s="424"/>
      <c r="C23" s="424"/>
      <c r="D23" s="345" t="s">
        <v>768</v>
      </c>
      <c r="E23" s="345" t="s">
        <v>390</v>
      </c>
      <c r="F23" s="345" t="s">
        <v>111</v>
      </c>
    </row>
    <row r="24" spans="1:6" x14ac:dyDescent="0.2">
      <c r="A24" s="342" t="s">
        <v>113</v>
      </c>
      <c r="B24" s="425" t="s">
        <v>769</v>
      </c>
      <c r="C24" s="425"/>
      <c r="D24" s="354">
        <v>7</v>
      </c>
      <c r="E24" s="354">
        <v>138</v>
      </c>
      <c r="F24" s="354">
        <v>141</v>
      </c>
    </row>
    <row r="25" spans="1:6" x14ac:dyDescent="0.2">
      <c r="A25" s="342" t="s">
        <v>113</v>
      </c>
      <c r="B25" s="427" t="s">
        <v>927</v>
      </c>
      <c r="C25" s="428"/>
      <c r="D25" s="354">
        <v>294</v>
      </c>
      <c r="E25" s="354">
        <v>1425</v>
      </c>
      <c r="F25" s="354">
        <v>1436</v>
      </c>
    </row>
    <row r="26" spans="1:6" x14ac:dyDescent="0.2">
      <c r="A26" s="342" t="s">
        <v>113</v>
      </c>
      <c r="B26" s="426" t="s">
        <v>0</v>
      </c>
      <c r="C26" s="426"/>
      <c r="D26" s="354">
        <v>89</v>
      </c>
      <c r="E26" s="354">
        <v>420</v>
      </c>
      <c r="F26" s="354">
        <v>425</v>
      </c>
    </row>
    <row r="27" spans="1:6" x14ac:dyDescent="0.2">
      <c r="A27" s="342" t="s">
        <v>113</v>
      </c>
      <c r="B27" s="429" t="s">
        <v>94</v>
      </c>
      <c r="C27" s="428"/>
      <c r="D27" s="354">
        <v>595</v>
      </c>
      <c r="E27" s="354">
        <v>3954</v>
      </c>
      <c r="F27" s="354">
        <v>4029</v>
      </c>
    </row>
    <row r="28" spans="1:6" ht="15" customHeight="1" x14ac:dyDescent="0.2">
      <c r="A28" s="342" t="s">
        <v>113</v>
      </c>
      <c r="B28" s="426" t="s">
        <v>1</v>
      </c>
      <c r="C28" s="426"/>
      <c r="D28" s="354">
        <v>0</v>
      </c>
      <c r="E28" s="354">
        <v>5</v>
      </c>
      <c r="F28" s="354">
        <v>6</v>
      </c>
    </row>
    <row r="29" spans="1:6" x14ac:dyDescent="0.2">
      <c r="A29" s="342" t="s">
        <v>113</v>
      </c>
      <c r="B29" s="426" t="s">
        <v>2</v>
      </c>
      <c r="C29" s="426"/>
      <c r="D29" s="354">
        <v>64</v>
      </c>
      <c r="E29" s="354">
        <v>351</v>
      </c>
      <c r="F29" s="354">
        <v>365</v>
      </c>
    </row>
    <row r="30" spans="1:6" ht="26.25" customHeight="1" x14ac:dyDescent="0.2">
      <c r="A30" s="342" t="s">
        <v>113</v>
      </c>
      <c r="B30" s="430" t="s">
        <v>3</v>
      </c>
      <c r="C30" s="431"/>
      <c r="D30" s="354">
        <v>1</v>
      </c>
      <c r="E30" s="354">
        <v>7</v>
      </c>
      <c r="F30" s="354">
        <v>7</v>
      </c>
    </row>
    <row r="31" spans="1:6" x14ac:dyDescent="0.2">
      <c r="A31" s="342" t="s">
        <v>113</v>
      </c>
      <c r="B31" s="426" t="s">
        <v>4</v>
      </c>
      <c r="C31" s="426"/>
      <c r="D31" s="354">
        <v>40</v>
      </c>
      <c r="E31" s="354">
        <v>187</v>
      </c>
      <c r="F31" s="354">
        <v>188</v>
      </c>
    </row>
    <row r="32" spans="1:6" x14ac:dyDescent="0.2">
      <c r="A32" s="342" t="s">
        <v>113</v>
      </c>
      <c r="B32" s="426" t="s">
        <v>5</v>
      </c>
      <c r="C32" s="426"/>
      <c r="D32" s="354">
        <v>35</v>
      </c>
      <c r="E32" s="354">
        <v>185</v>
      </c>
      <c r="F32" s="354">
        <v>210</v>
      </c>
    </row>
    <row r="33" spans="1:6" x14ac:dyDescent="0.2">
      <c r="A33" s="342" t="s">
        <v>113</v>
      </c>
      <c r="B33" s="432" t="s">
        <v>95</v>
      </c>
      <c r="C33" s="432"/>
      <c r="D33" s="29">
        <f>SUM(D24:D32)</f>
        <v>1125</v>
      </c>
      <c r="E33" s="29">
        <f>SUM(E24:E32)</f>
        <v>6672</v>
      </c>
      <c r="F33" s="29">
        <f>SUM(F24:F32)</f>
        <v>6807</v>
      </c>
    </row>
    <row r="34" spans="1:6" x14ac:dyDescent="0.2"/>
    <row r="35" spans="1:6" x14ac:dyDescent="0.2">
      <c r="B35" s="1" t="s">
        <v>96</v>
      </c>
    </row>
    <row r="36" spans="1:6" x14ac:dyDescent="0.2">
      <c r="A36" s="342" t="s">
        <v>114</v>
      </c>
      <c r="B36" s="1" t="s">
        <v>1018</v>
      </c>
      <c r="F36" s="355"/>
    </row>
    <row r="37" spans="1:6" x14ac:dyDescent="0.2">
      <c r="A37" s="342" t="s">
        <v>114</v>
      </c>
      <c r="B37" s="346" t="s">
        <v>97</v>
      </c>
      <c r="C37" s="316"/>
      <c r="F37" s="355"/>
    </row>
    <row r="38" spans="1:6" x14ac:dyDescent="0.2">
      <c r="A38" s="342" t="s">
        <v>114</v>
      </c>
      <c r="B38" s="346" t="s">
        <v>98</v>
      </c>
      <c r="C38" s="316"/>
      <c r="F38" s="355"/>
    </row>
    <row r="39" spans="1:6" x14ac:dyDescent="0.2">
      <c r="A39" s="342" t="s">
        <v>114</v>
      </c>
      <c r="B39" s="346" t="s">
        <v>99</v>
      </c>
      <c r="C39" s="316">
        <v>1792</v>
      </c>
      <c r="F39" s="355"/>
    </row>
    <row r="40" spans="1:6" x14ac:dyDescent="0.2">
      <c r="A40" s="342" t="s">
        <v>114</v>
      </c>
      <c r="B40" s="346" t="s">
        <v>683</v>
      </c>
      <c r="C40" s="316"/>
      <c r="F40" s="355"/>
    </row>
    <row r="41" spans="1:6" x14ac:dyDescent="0.2">
      <c r="A41" s="342" t="s">
        <v>114</v>
      </c>
      <c r="B41" s="346" t="s">
        <v>100</v>
      </c>
      <c r="C41" s="316">
        <v>363</v>
      </c>
      <c r="F41" s="355"/>
    </row>
    <row r="42" spans="1:6" x14ac:dyDescent="0.2">
      <c r="A42" s="342" t="s">
        <v>114</v>
      </c>
      <c r="B42" s="346" t="s">
        <v>101</v>
      </c>
      <c r="C42" s="316">
        <v>63</v>
      </c>
      <c r="F42" s="355"/>
    </row>
    <row r="43" spans="1:6" ht="25.5" x14ac:dyDescent="0.2">
      <c r="A43" s="342" t="s">
        <v>114</v>
      </c>
      <c r="B43" s="163" t="s">
        <v>543</v>
      </c>
      <c r="C43" s="316"/>
      <c r="F43" s="355"/>
    </row>
    <row r="44" spans="1:6" ht="25.5" x14ac:dyDescent="0.2">
      <c r="A44" s="342" t="s">
        <v>114</v>
      </c>
      <c r="B44" s="163" t="s">
        <v>544</v>
      </c>
      <c r="C44" s="316"/>
      <c r="F44" s="355"/>
    </row>
    <row r="45" spans="1:6" x14ac:dyDescent="0.2">
      <c r="A45" s="342" t="s">
        <v>114</v>
      </c>
      <c r="B45" s="144" t="s">
        <v>545</v>
      </c>
      <c r="C45" s="316"/>
      <c r="F45" s="355"/>
    </row>
    <row r="46" spans="1:6" x14ac:dyDescent="0.2"/>
    <row r="47" spans="1:6" x14ac:dyDescent="0.2">
      <c r="B47" s="337"/>
      <c r="C47" s="336"/>
      <c r="D47" s="336"/>
      <c r="E47" s="336"/>
      <c r="F47" s="336"/>
    </row>
    <row r="48" spans="1:6" x14ac:dyDescent="0.2">
      <c r="B48" s="337" t="s">
        <v>102</v>
      </c>
      <c r="C48" s="336"/>
      <c r="D48" s="336"/>
      <c r="E48" s="336"/>
      <c r="F48" s="336"/>
    </row>
    <row r="49" spans="1:256" ht="54.75" customHeight="1" x14ac:dyDescent="0.2">
      <c r="B49" s="433" t="s">
        <v>1079</v>
      </c>
      <c r="C49" s="433"/>
      <c r="D49" s="433"/>
      <c r="E49" s="433"/>
      <c r="F49" s="433"/>
    </row>
    <row r="50" spans="1:256" ht="24.75" customHeight="1" x14ac:dyDescent="0.2">
      <c r="B50" s="408" t="s">
        <v>978</v>
      </c>
      <c r="C50" s="408"/>
      <c r="D50" s="336"/>
      <c r="E50" s="336"/>
      <c r="F50" s="336"/>
    </row>
    <row r="51" spans="1:256" s="336" customFormat="1" ht="135" customHeight="1" x14ac:dyDescent="0.2">
      <c r="A51" s="343"/>
      <c r="B51" s="395" t="s">
        <v>1019</v>
      </c>
      <c r="C51" s="395"/>
      <c r="D51" s="395"/>
      <c r="E51" s="395"/>
      <c r="F51" s="39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c r="IR51" s="385"/>
      <c r="IS51" s="385"/>
      <c r="IT51" s="385"/>
      <c r="IU51" s="385"/>
      <c r="IV51" s="385"/>
    </row>
    <row r="52" spans="1:256" s="336" customFormat="1" x14ac:dyDescent="0.2">
      <c r="A52" s="343"/>
      <c r="B52" s="417" t="s">
        <v>1020</v>
      </c>
      <c r="C52" s="417"/>
      <c r="D52" s="417"/>
      <c r="E52" s="417"/>
      <c r="F52" s="417"/>
    </row>
    <row r="53" spans="1:256" s="336" customFormat="1" ht="54.75" customHeight="1" x14ac:dyDescent="0.2">
      <c r="A53" s="343"/>
      <c r="B53" s="411"/>
      <c r="C53" s="409" t="s">
        <v>979</v>
      </c>
      <c r="D53" s="409" t="s">
        <v>982</v>
      </c>
      <c r="E53" s="409" t="s">
        <v>980</v>
      </c>
      <c r="F53" s="409" t="s">
        <v>981</v>
      </c>
    </row>
    <row r="54" spans="1:256" s="336" customFormat="1" ht="54.75" customHeight="1" x14ac:dyDescent="0.2">
      <c r="A54" s="343"/>
      <c r="B54" s="412"/>
      <c r="C54" s="410"/>
      <c r="D54" s="410"/>
      <c r="E54" s="410"/>
      <c r="F54" s="410"/>
    </row>
    <row r="55" spans="1:256" s="336" customFormat="1" ht="54.75" customHeight="1" x14ac:dyDescent="0.2">
      <c r="A55" s="344" t="s">
        <v>984</v>
      </c>
      <c r="B55" s="164" t="s">
        <v>1021</v>
      </c>
      <c r="C55" s="164">
        <v>339</v>
      </c>
      <c r="D55" s="164">
        <v>210</v>
      </c>
      <c r="E55" s="164">
        <v>555</v>
      </c>
      <c r="F55" s="164">
        <f t="shared" ref="F55:F60" si="0">SUM(C55:E55)</f>
        <v>1104</v>
      </c>
    </row>
    <row r="56" spans="1:256" s="336" customFormat="1" ht="54.75" customHeight="1" x14ac:dyDescent="0.2">
      <c r="A56" s="344" t="s">
        <v>985</v>
      </c>
      <c r="B56" s="164" t="s">
        <v>1022</v>
      </c>
      <c r="C56" s="164">
        <v>0</v>
      </c>
      <c r="D56" s="164">
        <v>0</v>
      </c>
      <c r="E56" s="164">
        <v>2</v>
      </c>
      <c r="F56" s="164">
        <f t="shared" si="0"/>
        <v>2</v>
      </c>
    </row>
    <row r="57" spans="1:256" s="336" customFormat="1" ht="54.75" customHeight="1" x14ac:dyDescent="0.2">
      <c r="A57" s="344" t="s">
        <v>986</v>
      </c>
      <c r="B57" s="164" t="s">
        <v>1023</v>
      </c>
      <c r="C57" s="164">
        <f>(C55-C56)</f>
        <v>339</v>
      </c>
      <c r="D57" s="164">
        <f>(D55-D56)</f>
        <v>210</v>
      </c>
      <c r="E57" s="164">
        <f>(E55-E56)</f>
        <v>553</v>
      </c>
      <c r="F57" s="164">
        <f t="shared" si="0"/>
        <v>1102</v>
      </c>
    </row>
    <row r="58" spans="1:256" s="336" customFormat="1" ht="54.75" customHeight="1" x14ac:dyDescent="0.2">
      <c r="A58" s="344" t="s">
        <v>987</v>
      </c>
      <c r="B58" s="356" t="s">
        <v>1024</v>
      </c>
      <c r="C58" s="164">
        <v>179</v>
      </c>
      <c r="D58" s="164">
        <v>139</v>
      </c>
      <c r="E58" s="164">
        <v>364</v>
      </c>
      <c r="F58" s="164">
        <f t="shared" si="0"/>
        <v>682</v>
      </c>
    </row>
    <row r="59" spans="1:256" s="336" customFormat="1" ht="54.75" customHeight="1" x14ac:dyDescent="0.2">
      <c r="A59" s="344" t="s">
        <v>988</v>
      </c>
      <c r="B59" s="357" t="s">
        <v>1025</v>
      </c>
      <c r="C59" s="164">
        <v>57</v>
      </c>
      <c r="D59" s="164">
        <v>19</v>
      </c>
      <c r="E59" s="164">
        <v>66</v>
      </c>
      <c r="F59" s="164">
        <f t="shared" si="0"/>
        <v>142</v>
      </c>
    </row>
    <row r="60" spans="1:256" s="336" customFormat="1" ht="54.75" customHeight="1" x14ac:dyDescent="0.2">
      <c r="A60" s="344" t="s">
        <v>989</v>
      </c>
      <c r="B60" s="357" t="s">
        <v>1026</v>
      </c>
      <c r="C60" s="164">
        <v>11</v>
      </c>
      <c r="D60" s="164">
        <v>2</v>
      </c>
      <c r="E60" s="164">
        <v>6</v>
      </c>
      <c r="F60" s="164">
        <f t="shared" si="0"/>
        <v>19</v>
      </c>
    </row>
    <row r="61" spans="1:256" s="336" customFormat="1" ht="54.75" customHeight="1" x14ac:dyDescent="0.2">
      <c r="A61" s="344" t="s">
        <v>990</v>
      </c>
      <c r="B61" s="356" t="s">
        <v>983</v>
      </c>
      <c r="C61" s="164">
        <f>SUM(C58:C60)</f>
        <v>247</v>
      </c>
      <c r="D61" s="164">
        <f>SUM(D58:D60)</f>
        <v>160</v>
      </c>
      <c r="E61" s="164">
        <f>SUM(E58:E60)</f>
        <v>436</v>
      </c>
      <c r="F61" s="164">
        <f>SUM(F58:F60)</f>
        <v>843</v>
      </c>
    </row>
    <row r="62" spans="1:256" s="336" customFormat="1" ht="54.75" customHeight="1" x14ac:dyDescent="0.2">
      <c r="A62" s="344" t="s">
        <v>991</v>
      </c>
      <c r="B62" s="356" t="s">
        <v>1080</v>
      </c>
      <c r="C62" s="361">
        <f>C61/C57</f>
        <v>0.72861356932153387</v>
      </c>
      <c r="D62" s="361">
        <f>D61/D57</f>
        <v>0.76190476190476186</v>
      </c>
      <c r="E62" s="361">
        <f>E61/E57</f>
        <v>0.78842676311030746</v>
      </c>
      <c r="F62" s="361">
        <f>F61/F57</f>
        <v>0.76497277676951003</v>
      </c>
    </row>
    <row r="63" spans="1:256" s="336" customFormat="1" ht="54.75" customHeight="1" x14ac:dyDescent="0.2">
      <c r="A63" s="343"/>
      <c r="B63" s="415" t="s">
        <v>995</v>
      </c>
      <c r="C63" s="416"/>
      <c r="D63" s="416"/>
      <c r="E63" s="416"/>
      <c r="F63" s="416"/>
    </row>
    <row r="64" spans="1:256" s="336" customFormat="1" ht="54.75" customHeight="1" x14ac:dyDescent="0.2">
      <c r="A64" s="343"/>
      <c r="B64" s="413"/>
      <c r="C64" s="414" t="s">
        <v>979</v>
      </c>
      <c r="D64" s="414" t="s">
        <v>982</v>
      </c>
      <c r="E64" s="414" t="s">
        <v>980</v>
      </c>
      <c r="F64" s="414" t="s">
        <v>981</v>
      </c>
    </row>
    <row r="65" spans="1:6" s="336" customFormat="1" ht="54.75" customHeight="1" x14ac:dyDescent="0.2">
      <c r="A65" s="343"/>
      <c r="B65" s="413"/>
      <c r="C65" s="414"/>
      <c r="D65" s="414"/>
      <c r="E65" s="414"/>
      <c r="F65" s="414"/>
    </row>
    <row r="66" spans="1:6" s="336" customFormat="1" ht="54.75" customHeight="1" x14ac:dyDescent="0.2">
      <c r="A66" s="344" t="s">
        <v>984</v>
      </c>
      <c r="B66" s="358" t="s">
        <v>996</v>
      </c>
      <c r="C66" s="338">
        <v>326</v>
      </c>
      <c r="D66" s="338">
        <v>241</v>
      </c>
      <c r="E66" s="338">
        <v>552</v>
      </c>
      <c r="F66" s="345">
        <f t="shared" ref="F66:F72" si="1">SUM(C66:E66)</f>
        <v>1119</v>
      </c>
    </row>
    <row r="67" spans="1:6" s="336" customFormat="1" ht="54.75" customHeight="1" x14ac:dyDescent="0.2">
      <c r="A67" s="344" t="s">
        <v>985</v>
      </c>
      <c r="B67" s="358" t="s">
        <v>997</v>
      </c>
      <c r="C67" s="338">
        <v>0</v>
      </c>
      <c r="D67" s="338">
        <v>0</v>
      </c>
      <c r="E67" s="338">
        <v>2</v>
      </c>
      <c r="F67" s="345">
        <f t="shared" si="1"/>
        <v>2</v>
      </c>
    </row>
    <row r="68" spans="1:6" s="336" customFormat="1" ht="54.75" customHeight="1" x14ac:dyDescent="0.2">
      <c r="A68" s="344" t="s">
        <v>986</v>
      </c>
      <c r="B68" s="358" t="s">
        <v>998</v>
      </c>
      <c r="C68" s="345">
        <f>(C66-C67)</f>
        <v>326</v>
      </c>
      <c r="D68" s="345">
        <f>(D66-D67)</f>
        <v>241</v>
      </c>
      <c r="E68" s="345">
        <f>(E66-E67)</f>
        <v>550</v>
      </c>
      <c r="F68" s="345">
        <f t="shared" si="1"/>
        <v>1117</v>
      </c>
    </row>
    <row r="69" spans="1:6" s="336" customFormat="1" ht="54.75" customHeight="1" x14ac:dyDescent="0.2">
      <c r="A69" s="344" t="s">
        <v>987</v>
      </c>
      <c r="B69" s="358" t="s">
        <v>999</v>
      </c>
      <c r="C69" s="338">
        <v>170</v>
      </c>
      <c r="D69" s="338">
        <v>144</v>
      </c>
      <c r="E69" s="338">
        <v>353</v>
      </c>
      <c r="F69" s="345">
        <f t="shared" si="1"/>
        <v>667</v>
      </c>
    </row>
    <row r="70" spans="1:6" s="336" customFormat="1" ht="54.75" customHeight="1" x14ac:dyDescent="0.2">
      <c r="A70" s="344" t="s">
        <v>988</v>
      </c>
      <c r="B70" s="358" t="s">
        <v>1000</v>
      </c>
      <c r="C70" s="338">
        <v>54</v>
      </c>
      <c r="D70" s="338">
        <v>27</v>
      </c>
      <c r="E70" s="338">
        <v>81</v>
      </c>
      <c r="F70" s="345">
        <f t="shared" si="1"/>
        <v>162</v>
      </c>
    </row>
    <row r="71" spans="1:6" s="336" customFormat="1" ht="54.75" customHeight="1" x14ac:dyDescent="0.2">
      <c r="A71" s="344" t="s">
        <v>989</v>
      </c>
      <c r="B71" s="357" t="s">
        <v>1001</v>
      </c>
      <c r="C71" s="338">
        <v>10</v>
      </c>
      <c r="D71" s="338">
        <v>3</v>
      </c>
      <c r="E71" s="338">
        <v>12</v>
      </c>
      <c r="F71" s="345">
        <f t="shared" si="1"/>
        <v>25</v>
      </c>
    </row>
    <row r="72" spans="1:6" s="336" customFormat="1" ht="54.75" customHeight="1" x14ac:dyDescent="0.2">
      <c r="A72" s="344" t="s">
        <v>990</v>
      </c>
      <c r="B72" s="356" t="s">
        <v>983</v>
      </c>
      <c r="C72" s="345">
        <f>SUM(C69:C71)</f>
        <v>234</v>
      </c>
      <c r="D72" s="345">
        <f>SUM(D69:D71)</f>
        <v>174</v>
      </c>
      <c r="E72" s="345">
        <f>SUM(E69:E71)</f>
        <v>446</v>
      </c>
      <c r="F72" s="345">
        <f t="shared" si="1"/>
        <v>854</v>
      </c>
    </row>
    <row r="73" spans="1:6" s="336" customFormat="1" ht="54.75" customHeight="1" x14ac:dyDescent="0.2">
      <c r="A73" s="344" t="s">
        <v>991</v>
      </c>
      <c r="B73" s="356" t="s">
        <v>1002</v>
      </c>
      <c r="C73" s="360">
        <f>C72/C68</f>
        <v>0.71779141104294475</v>
      </c>
      <c r="D73" s="360">
        <f>D72/D68</f>
        <v>0.72199170124481327</v>
      </c>
      <c r="E73" s="360">
        <f>E72/E68</f>
        <v>0.81090909090909091</v>
      </c>
      <c r="F73" s="360">
        <f>F72/F68</f>
        <v>0.76454789615040286</v>
      </c>
    </row>
    <row r="74" spans="1:6" ht="30.75" customHeight="1" x14ac:dyDescent="0.2">
      <c r="B74" s="1" t="s">
        <v>466</v>
      </c>
      <c r="F74" s="166"/>
    </row>
    <row r="75" spans="1:6" ht="14.25" customHeight="1" x14ac:dyDescent="0.2">
      <c r="F75" s="166"/>
    </row>
    <row r="76" spans="1:6" ht="27" customHeight="1" x14ac:dyDescent="0.2">
      <c r="B76" s="434" t="s">
        <v>1027</v>
      </c>
      <c r="C76" s="434"/>
      <c r="D76" s="434"/>
      <c r="E76" s="434"/>
      <c r="F76" s="166"/>
    </row>
    <row r="77" spans="1:6" ht="12.75" customHeight="1" x14ac:dyDescent="0.2">
      <c r="F77" s="166"/>
    </row>
    <row r="78" spans="1:6" x14ac:dyDescent="0.2">
      <c r="B78" s="68" t="s">
        <v>1028</v>
      </c>
      <c r="F78" s="166"/>
    </row>
    <row r="79" spans="1:6" ht="17.25" customHeight="1" x14ac:dyDescent="0.2">
      <c r="A79" s="342" t="s">
        <v>104</v>
      </c>
      <c r="B79" s="398" t="s">
        <v>1029</v>
      </c>
      <c r="C79" s="399"/>
      <c r="D79" s="399"/>
      <c r="E79" s="400"/>
      <c r="F79" s="316"/>
    </row>
    <row r="80" spans="1:6" ht="57" customHeight="1" x14ac:dyDescent="0.2">
      <c r="A80" s="7" t="s">
        <v>357</v>
      </c>
      <c r="B80" s="398" t="s">
        <v>1030</v>
      </c>
      <c r="C80" s="399"/>
      <c r="D80" s="399"/>
      <c r="E80" s="400"/>
      <c r="F80" s="316"/>
    </row>
    <row r="81" spans="1:6" ht="30.75" customHeight="1" x14ac:dyDescent="0.2">
      <c r="A81" s="7" t="s">
        <v>358</v>
      </c>
      <c r="B81" s="398" t="s">
        <v>1031</v>
      </c>
      <c r="C81" s="399"/>
      <c r="D81" s="399"/>
      <c r="E81" s="400"/>
      <c r="F81" s="316">
        <f>F79-F80</f>
        <v>0</v>
      </c>
    </row>
    <row r="82" spans="1:6" ht="23.25" customHeight="1" x14ac:dyDescent="0.2">
      <c r="A82" s="7" t="s">
        <v>359</v>
      </c>
      <c r="B82" s="398" t="s">
        <v>366</v>
      </c>
      <c r="C82" s="399"/>
      <c r="D82" s="399"/>
      <c r="E82" s="400"/>
      <c r="F82" s="316"/>
    </row>
    <row r="83" spans="1:6" ht="21.75" customHeight="1" x14ac:dyDescent="0.2">
      <c r="A83" s="342" t="s">
        <v>360</v>
      </c>
      <c r="B83" s="398" t="s">
        <v>367</v>
      </c>
      <c r="C83" s="399"/>
      <c r="D83" s="399"/>
      <c r="E83" s="400"/>
      <c r="F83" s="316"/>
    </row>
    <row r="84" spans="1:6" ht="24.75" customHeight="1" x14ac:dyDescent="0.2">
      <c r="A84" s="342" t="s">
        <v>361</v>
      </c>
      <c r="B84" s="398" t="s">
        <v>368</v>
      </c>
      <c r="C84" s="399"/>
      <c r="D84" s="399"/>
      <c r="E84" s="400"/>
      <c r="F84" s="316"/>
    </row>
    <row r="85" spans="1:6" ht="30" customHeight="1" x14ac:dyDescent="0.2">
      <c r="A85" s="342" t="s">
        <v>362</v>
      </c>
      <c r="B85" s="398" t="s">
        <v>369</v>
      </c>
      <c r="C85" s="399"/>
      <c r="D85" s="399"/>
      <c r="E85" s="400"/>
      <c r="F85" s="316"/>
    </row>
    <row r="86" spans="1:6" ht="12.75" customHeight="1" x14ac:dyDescent="0.2">
      <c r="A86" s="342" t="s">
        <v>363</v>
      </c>
      <c r="B86" s="398" t="s">
        <v>370</v>
      </c>
      <c r="C86" s="399"/>
      <c r="D86" s="399"/>
      <c r="E86" s="400"/>
      <c r="F86" s="316"/>
    </row>
    <row r="87" spans="1:6" ht="12.75" customHeight="1" x14ac:dyDescent="0.2">
      <c r="A87" s="342" t="s">
        <v>364</v>
      </c>
      <c r="B87" s="398" t="s">
        <v>371</v>
      </c>
      <c r="C87" s="399"/>
      <c r="D87" s="399"/>
      <c r="E87" s="400"/>
      <c r="F87" s="316"/>
    </row>
    <row r="88" spans="1:6" ht="12.75" customHeight="1" x14ac:dyDescent="0.2">
      <c r="A88" s="342" t="s">
        <v>365</v>
      </c>
      <c r="B88" s="398" t="s">
        <v>372</v>
      </c>
      <c r="C88" s="399"/>
      <c r="D88" s="399"/>
      <c r="E88" s="400"/>
      <c r="F88" s="316"/>
    </row>
    <row r="89" spans="1:6" ht="25.5" customHeight="1" x14ac:dyDescent="0.2">
      <c r="A89" s="342"/>
      <c r="B89" s="341"/>
      <c r="C89" s="341"/>
      <c r="D89" s="341"/>
      <c r="E89" s="341"/>
      <c r="F89" s="359"/>
    </row>
    <row r="90" spans="1:6" x14ac:dyDescent="0.2">
      <c r="B90" s="68" t="s">
        <v>1003</v>
      </c>
      <c r="F90" s="166"/>
    </row>
    <row r="91" spans="1:6" ht="18.75" customHeight="1" x14ac:dyDescent="0.2">
      <c r="A91" s="342" t="s">
        <v>104</v>
      </c>
      <c r="B91" s="398" t="s">
        <v>1004</v>
      </c>
      <c r="C91" s="399"/>
      <c r="D91" s="399"/>
      <c r="E91" s="400"/>
      <c r="F91" s="316"/>
    </row>
    <row r="92" spans="1:6" ht="53.25" customHeight="1" x14ac:dyDescent="0.2">
      <c r="A92" s="7" t="s">
        <v>357</v>
      </c>
      <c r="B92" s="398" t="s">
        <v>1005</v>
      </c>
      <c r="C92" s="399"/>
      <c r="D92" s="399"/>
      <c r="E92" s="400"/>
      <c r="F92" s="316"/>
    </row>
    <row r="93" spans="1:6" ht="30" customHeight="1" x14ac:dyDescent="0.2">
      <c r="A93" s="7" t="s">
        <v>358</v>
      </c>
      <c r="B93" s="398" t="s">
        <v>1081</v>
      </c>
      <c r="C93" s="399"/>
      <c r="D93" s="399"/>
      <c r="E93" s="400"/>
      <c r="F93" s="316">
        <f>F91-F92</f>
        <v>0</v>
      </c>
    </row>
    <row r="94" spans="1:6" ht="12.75" customHeight="1" x14ac:dyDescent="0.2">
      <c r="A94" s="7" t="s">
        <v>359</v>
      </c>
      <c r="B94" s="398" t="s">
        <v>366</v>
      </c>
      <c r="C94" s="399"/>
      <c r="D94" s="399"/>
      <c r="E94" s="400"/>
      <c r="F94" s="316"/>
    </row>
    <row r="95" spans="1:6" ht="12.75" customHeight="1" x14ac:dyDescent="0.2">
      <c r="A95" s="342" t="s">
        <v>360</v>
      </c>
      <c r="B95" s="398" t="s">
        <v>367</v>
      </c>
      <c r="C95" s="399"/>
      <c r="D95" s="399"/>
      <c r="E95" s="400"/>
      <c r="F95" s="316"/>
    </row>
    <row r="96" spans="1:6" ht="23.25" customHeight="1" x14ac:dyDescent="0.2">
      <c r="A96" s="342" t="s">
        <v>361</v>
      </c>
      <c r="B96" s="398" t="s">
        <v>368</v>
      </c>
      <c r="C96" s="399"/>
      <c r="D96" s="399"/>
      <c r="E96" s="400"/>
      <c r="F96" s="316"/>
    </row>
    <row r="97" spans="1:6" ht="27.75" customHeight="1" x14ac:dyDescent="0.2">
      <c r="A97" s="342" t="s">
        <v>362</v>
      </c>
      <c r="B97" s="398" t="s">
        <v>369</v>
      </c>
      <c r="C97" s="399"/>
      <c r="D97" s="399"/>
      <c r="E97" s="400"/>
      <c r="F97" s="316"/>
    </row>
    <row r="98" spans="1:6" ht="12.75" customHeight="1" x14ac:dyDescent="0.2">
      <c r="A98" s="342" t="s">
        <v>363</v>
      </c>
      <c r="B98" s="398" t="s">
        <v>370</v>
      </c>
      <c r="C98" s="399"/>
      <c r="D98" s="399"/>
      <c r="E98" s="400"/>
      <c r="F98" s="316"/>
    </row>
    <row r="99" spans="1:6" ht="12.75" customHeight="1" x14ac:dyDescent="0.2">
      <c r="A99" s="342" t="s">
        <v>364</v>
      </c>
      <c r="B99" s="398" t="s">
        <v>371</v>
      </c>
      <c r="C99" s="399"/>
      <c r="D99" s="399"/>
      <c r="E99" s="400"/>
      <c r="F99" s="316"/>
    </row>
    <row r="100" spans="1:6" ht="12.75" customHeight="1" x14ac:dyDescent="0.2">
      <c r="A100" s="342" t="s">
        <v>365</v>
      </c>
      <c r="B100" s="398" t="s">
        <v>372</v>
      </c>
      <c r="C100" s="399"/>
      <c r="D100" s="399"/>
      <c r="E100" s="400"/>
      <c r="F100" s="316"/>
    </row>
    <row r="101" spans="1:6" ht="24.75" customHeight="1" x14ac:dyDescent="0.2"/>
    <row r="102" spans="1:6" x14ac:dyDescent="0.2">
      <c r="B102" s="1" t="s">
        <v>103</v>
      </c>
    </row>
    <row r="103" spans="1:6" ht="78.75" customHeight="1" x14ac:dyDescent="0.2">
      <c r="B103" s="395" t="s">
        <v>1032</v>
      </c>
      <c r="C103" s="395"/>
      <c r="D103" s="395"/>
      <c r="E103" s="395"/>
      <c r="F103" s="395"/>
    </row>
    <row r="104" spans="1:6" ht="59.25" customHeight="1" x14ac:dyDescent="0.2">
      <c r="A104" s="342" t="s">
        <v>373</v>
      </c>
      <c r="B104" s="407" t="s">
        <v>1033</v>
      </c>
      <c r="C104" s="407"/>
      <c r="D104" s="407"/>
      <c r="E104" s="407"/>
      <c r="F104" s="362">
        <v>0.85399999999999998</v>
      </c>
    </row>
    <row r="105" spans="1:6" x14ac:dyDescent="0.2"/>
    <row r="107" spans="1:6" ht="65.25" hidden="1" customHeight="1" x14ac:dyDescent="0.2"/>
    <row r="108" spans="1:6" ht="51.75" hidden="1" customHeight="1"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4:E104"/>
    <mergeCell ref="B96:E96"/>
    <mergeCell ref="B97:E97"/>
    <mergeCell ref="B98:E98"/>
    <mergeCell ref="B99:E99"/>
    <mergeCell ref="B100:E100"/>
    <mergeCell ref="B32:C32"/>
    <mergeCell ref="B33:C33"/>
    <mergeCell ref="B49:F49"/>
    <mergeCell ref="B103:F103"/>
    <mergeCell ref="B91:E91"/>
    <mergeCell ref="B76:E76"/>
    <mergeCell ref="B79:E79"/>
    <mergeCell ref="B92:E92"/>
    <mergeCell ref="B93:E93"/>
    <mergeCell ref="B94:E94"/>
    <mergeCell ref="B95:E95"/>
    <mergeCell ref="B80:E80"/>
    <mergeCell ref="B81:E81"/>
    <mergeCell ref="B82:E82"/>
    <mergeCell ref="B83:E83"/>
    <mergeCell ref="B88:E88"/>
    <mergeCell ref="B25:C25"/>
    <mergeCell ref="B27:C27"/>
    <mergeCell ref="B29:C29"/>
    <mergeCell ref="B30:C30"/>
    <mergeCell ref="B31:C31"/>
    <mergeCell ref="B87:E87"/>
    <mergeCell ref="B52:F52"/>
    <mergeCell ref="C53:C54"/>
    <mergeCell ref="D53:D54"/>
    <mergeCell ref="A1:F1"/>
    <mergeCell ref="B3:F3"/>
    <mergeCell ref="C4:D4"/>
    <mergeCell ref="E4:F4"/>
    <mergeCell ref="B18:E18"/>
    <mergeCell ref="B19:E19"/>
    <mergeCell ref="B20:E20"/>
    <mergeCell ref="B22:F22"/>
    <mergeCell ref="B23:C23"/>
    <mergeCell ref="B24:C24"/>
    <mergeCell ref="B26:C26"/>
    <mergeCell ref="B28:C28"/>
    <mergeCell ref="B50:C50"/>
    <mergeCell ref="B84:E84"/>
    <mergeCell ref="B85:E85"/>
    <mergeCell ref="B86:E86"/>
    <mergeCell ref="E53:E54"/>
    <mergeCell ref="B51:F51"/>
    <mergeCell ref="F53:F54"/>
    <mergeCell ref="B53:B54"/>
    <mergeCell ref="B64:B65"/>
    <mergeCell ref="C64:C65"/>
    <mergeCell ref="D64:D65"/>
    <mergeCell ref="E64:E65"/>
    <mergeCell ref="F64:F65"/>
    <mergeCell ref="B63:F63"/>
  </mergeCells>
  <phoneticPr fontId="0" type="noConversion"/>
  <pageMargins left="0.75" right="0.75" top="1" bottom="1" header="0.5" footer="0.5"/>
  <pageSetup scale="91" fitToHeight="0"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96"/>
  <sheetViews>
    <sheetView topLeftCell="A154" zoomScaleNormal="100" workbookViewId="0">
      <selection activeCell="C170" sqref="C170"/>
    </sheetView>
  </sheetViews>
  <sheetFormatPr defaultColWidth="2.5703125" defaultRowHeight="12.75" zeroHeight="1" x14ac:dyDescent="0.2"/>
  <cols>
    <col min="1" max="1" width="4.42578125" style="138" customWidth="1"/>
    <col min="2" max="2" width="27" style="139" customWidth="1"/>
    <col min="3" max="6" width="14.7109375" style="139" customWidth="1"/>
    <col min="7" max="7" width="8.5703125" style="139" customWidth="1"/>
    <col min="8" max="16" width="4.85546875" style="139" customWidth="1"/>
    <col min="17" max="16384" width="2.5703125" style="139"/>
  </cols>
  <sheetData>
    <row r="1" spans="1:7" ht="18" x14ac:dyDescent="0.2">
      <c r="A1" s="393" t="s">
        <v>374</v>
      </c>
      <c r="B1" s="479"/>
      <c r="C1" s="479"/>
      <c r="D1" s="479"/>
      <c r="E1" s="479"/>
      <c r="F1" s="479"/>
    </row>
    <row r="2" spans="1:7" ht="15.75" x14ac:dyDescent="0.25">
      <c r="B2" s="6" t="s">
        <v>375</v>
      </c>
    </row>
    <row r="3" spans="1:7" x14ac:dyDescent="0.2">
      <c r="A3" s="502" t="s">
        <v>605</v>
      </c>
      <c r="B3" s="482" t="s">
        <v>1073</v>
      </c>
      <c r="C3" s="504"/>
      <c r="D3" s="504"/>
      <c r="E3" s="504"/>
      <c r="F3" s="504"/>
    </row>
    <row r="4" spans="1:7" ht="93" customHeight="1" x14ac:dyDescent="0.2">
      <c r="A4" s="503"/>
      <c r="B4" s="504"/>
      <c r="C4" s="504"/>
      <c r="D4" s="504"/>
      <c r="E4" s="504"/>
      <c r="F4" s="504"/>
    </row>
    <row r="5" spans="1:7" x14ac:dyDescent="0.2">
      <c r="A5" s="124" t="s">
        <v>605</v>
      </c>
      <c r="B5" s="398" t="s">
        <v>295</v>
      </c>
      <c r="C5" s="399"/>
      <c r="D5" s="400"/>
      <c r="E5" s="167">
        <v>5364</v>
      </c>
    </row>
    <row r="6" spans="1:7" x14ac:dyDescent="0.2">
      <c r="A6" s="124" t="s">
        <v>605</v>
      </c>
      <c r="B6" s="480" t="s">
        <v>296</v>
      </c>
      <c r="C6" s="444"/>
      <c r="D6" s="445"/>
      <c r="E6" s="168">
        <v>9061</v>
      </c>
    </row>
    <row r="7" spans="1:7" x14ac:dyDescent="0.2">
      <c r="A7" s="124"/>
      <c r="B7" s="169"/>
      <c r="C7" s="12"/>
      <c r="D7" s="12"/>
      <c r="E7" s="363" t="s">
        <v>1102</v>
      </c>
      <c r="F7" s="364">
        <v>14425</v>
      </c>
    </row>
    <row r="8" spans="1:7" x14ac:dyDescent="0.2">
      <c r="A8" s="124" t="s">
        <v>605</v>
      </c>
      <c r="B8" s="480" t="s">
        <v>297</v>
      </c>
      <c r="C8" s="444"/>
      <c r="D8" s="445"/>
      <c r="E8" s="168">
        <v>2163</v>
      </c>
    </row>
    <row r="9" spans="1:7" x14ac:dyDescent="0.2">
      <c r="A9" s="124" t="s">
        <v>605</v>
      </c>
      <c r="B9" s="480" t="s">
        <v>736</v>
      </c>
      <c r="C9" s="444"/>
      <c r="D9" s="445"/>
      <c r="E9" s="168">
        <v>4354</v>
      </c>
    </row>
    <row r="10" spans="1:7" x14ac:dyDescent="0.2">
      <c r="A10" s="124"/>
      <c r="B10" s="169"/>
      <c r="C10" s="170"/>
      <c r="D10" s="170"/>
      <c r="E10" s="363" t="s">
        <v>1103</v>
      </c>
      <c r="F10" s="364">
        <v>6517</v>
      </c>
    </row>
    <row r="11" spans="1:7" x14ac:dyDescent="0.2">
      <c r="A11" s="124" t="s">
        <v>605</v>
      </c>
      <c r="B11" s="480" t="s">
        <v>726</v>
      </c>
      <c r="C11" s="444"/>
      <c r="D11" s="445"/>
      <c r="E11" s="168">
        <v>362</v>
      </c>
      <c r="G11" s="367" t="s">
        <v>1106</v>
      </c>
    </row>
    <row r="12" spans="1:7" x14ac:dyDescent="0.2">
      <c r="A12" s="124" t="s">
        <v>605</v>
      </c>
      <c r="B12" s="429" t="s">
        <v>727</v>
      </c>
      <c r="C12" s="444"/>
      <c r="D12" s="445"/>
      <c r="E12" s="168">
        <v>1</v>
      </c>
      <c r="G12" s="368">
        <f>(F10)/F7</f>
        <v>0.45178509532062394</v>
      </c>
    </row>
    <row r="13" spans="1:7" x14ac:dyDescent="0.2">
      <c r="A13" s="124"/>
      <c r="B13" s="169"/>
      <c r="C13" s="170"/>
      <c r="D13" s="170"/>
      <c r="E13" s="365" t="s">
        <v>1104</v>
      </c>
      <c r="F13" s="364">
        <v>363</v>
      </c>
    </row>
    <row r="14" spans="1:7" x14ac:dyDescent="0.2">
      <c r="A14" s="124" t="s">
        <v>605</v>
      </c>
      <c r="B14" s="484" t="s">
        <v>728</v>
      </c>
      <c r="C14" s="444"/>
      <c r="D14" s="445"/>
      <c r="E14" s="168">
        <v>762</v>
      </c>
      <c r="G14" s="369" t="s">
        <v>1107</v>
      </c>
    </row>
    <row r="15" spans="1:7" x14ac:dyDescent="0.2">
      <c r="A15" s="124" t="s">
        <v>605</v>
      </c>
      <c r="B15" s="429" t="s">
        <v>729</v>
      </c>
      <c r="C15" s="444"/>
      <c r="D15" s="445"/>
      <c r="E15" s="168">
        <v>0</v>
      </c>
      <c r="G15" s="370">
        <f>(F13+F16)/F10</f>
        <v>0.17262544115390518</v>
      </c>
    </row>
    <row r="16" spans="1:7" x14ac:dyDescent="0.2">
      <c r="E16" s="366" t="s">
        <v>1105</v>
      </c>
      <c r="F16" s="364">
        <v>762</v>
      </c>
    </row>
    <row r="17" spans="1:6" ht="29.25" customHeight="1" x14ac:dyDescent="0.2">
      <c r="A17" s="124" t="s">
        <v>606</v>
      </c>
      <c r="B17" s="482" t="s">
        <v>730</v>
      </c>
      <c r="C17" s="483"/>
      <c r="D17" s="483"/>
      <c r="E17" s="483"/>
      <c r="F17" s="394"/>
    </row>
    <row r="18" spans="1:6" x14ac:dyDescent="0.2">
      <c r="A18" s="124"/>
      <c r="B18" s="470"/>
      <c r="C18" s="471"/>
      <c r="D18" s="471"/>
      <c r="E18" s="171" t="s">
        <v>488</v>
      </c>
      <c r="F18" s="171" t="s">
        <v>489</v>
      </c>
    </row>
    <row r="19" spans="1:6" x14ac:dyDescent="0.2">
      <c r="A19" s="124" t="s">
        <v>606</v>
      </c>
      <c r="B19" s="439" t="s">
        <v>376</v>
      </c>
      <c r="C19" s="439"/>
      <c r="D19" s="439"/>
      <c r="E19" s="171" t="s">
        <v>1092</v>
      </c>
      <c r="F19" s="171"/>
    </row>
    <row r="20" spans="1:6" x14ac:dyDescent="0.2">
      <c r="A20" s="124" t="s">
        <v>606</v>
      </c>
      <c r="B20" s="402" t="s">
        <v>1082</v>
      </c>
      <c r="C20" s="402"/>
      <c r="D20" s="402"/>
      <c r="E20" s="172"/>
      <c r="F20" s="170"/>
    </row>
    <row r="21" spans="1:6" x14ac:dyDescent="0.2">
      <c r="A21" s="124" t="s">
        <v>606</v>
      </c>
      <c r="B21" s="485" t="s">
        <v>1084</v>
      </c>
      <c r="C21" s="486"/>
      <c r="D21" s="487"/>
      <c r="E21" s="142"/>
      <c r="F21" s="170"/>
    </row>
    <row r="22" spans="1:6" x14ac:dyDescent="0.2">
      <c r="A22" s="124" t="s">
        <v>606</v>
      </c>
      <c r="B22" s="488" t="s">
        <v>435</v>
      </c>
      <c r="C22" s="488"/>
      <c r="D22" s="488"/>
      <c r="E22" s="142"/>
      <c r="F22" s="170"/>
    </row>
    <row r="23" spans="1:6" x14ac:dyDescent="0.2">
      <c r="A23" s="124" t="s">
        <v>606</v>
      </c>
      <c r="B23" s="488" t="s">
        <v>436</v>
      </c>
      <c r="C23" s="488"/>
      <c r="D23" s="488"/>
      <c r="E23" s="142"/>
    </row>
    <row r="24" spans="1:6" x14ac:dyDescent="0.2">
      <c r="A24" s="124"/>
      <c r="B24" s="470"/>
      <c r="C24" s="471"/>
      <c r="D24" s="471"/>
      <c r="E24" s="171" t="s">
        <v>488</v>
      </c>
      <c r="F24" s="171" t="s">
        <v>489</v>
      </c>
    </row>
    <row r="25" spans="1:6" x14ac:dyDescent="0.2">
      <c r="A25" s="124" t="s">
        <v>606</v>
      </c>
      <c r="B25" s="490" t="s">
        <v>639</v>
      </c>
      <c r="C25" s="439"/>
      <c r="D25" s="439"/>
      <c r="E25" s="171"/>
      <c r="F25" s="171" t="s">
        <v>1092</v>
      </c>
    </row>
    <row r="26" spans="1:6" x14ac:dyDescent="0.2">
      <c r="A26" s="124" t="s">
        <v>606</v>
      </c>
      <c r="B26" s="490" t="s">
        <v>640</v>
      </c>
      <c r="C26" s="488"/>
      <c r="D26" s="439"/>
      <c r="E26" s="171"/>
      <c r="F26" s="171" t="s">
        <v>1092</v>
      </c>
    </row>
    <row r="27" spans="1:6" x14ac:dyDescent="0.2">
      <c r="A27" s="124" t="s">
        <v>606</v>
      </c>
      <c r="B27" s="490" t="s">
        <v>641</v>
      </c>
      <c r="C27" s="488"/>
      <c r="D27" s="439"/>
      <c r="E27" s="171"/>
      <c r="F27" s="171" t="s">
        <v>1092</v>
      </c>
    </row>
    <row r="28" spans="1:6" x14ac:dyDescent="0.2">
      <c r="B28" s="173"/>
      <c r="C28" s="173"/>
      <c r="D28" s="173"/>
    </row>
    <row r="29" spans="1:6" ht="15.75" x14ac:dyDescent="0.25">
      <c r="A29" s="130"/>
      <c r="B29" s="6" t="s">
        <v>377</v>
      </c>
    </row>
    <row r="30" spans="1:6" x14ac:dyDescent="0.2">
      <c r="A30" s="124" t="s">
        <v>604</v>
      </c>
      <c r="B30" s="1" t="s">
        <v>684</v>
      </c>
    </row>
    <row r="31" spans="1:6" ht="25.5" customHeight="1" x14ac:dyDescent="0.2">
      <c r="A31" s="124" t="s">
        <v>604</v>
      </c>
      <c r="B31" s="407" t="s">
        <v>378</v>
      </c>
      <c r="C31" s="407"/>
      <c r="D31" s="171" t="s">
        <v>1092</v>
      </c>
      <c r="F31" s="170"/>
    </row>
    <row r="32" spans="1:6" ht="24.75" customHeight="1" x14ac:dyDescent="0.2">
      <c r="A32" s="124" t="s">
        <v>604</v>
      </c>
      <c r="B32" s="389" t="s">
        <v>437</v>
      </c>
      <c r="C32" s="407"/>
      <c r="D32" s="171"/>
      <c r="F32" s="170"/>
    </row>
    <row r="33" spans="1:6" ht="12.75" customHeight="1" x14ac:dyDescent="0.2">
      <c r="A33" s="124" t="s">
        <v>604</v>
      </c>
      <c r="B33" s="407" t="s">
        <v>438</v>
      </c>
      <c r="C33" s="407"/>
      <c r="D33" s="171"/>
      <c r="F33" s="170"/>
    </row>
    <row r="34" spans="1:6" x14ac:dyDescent="0.2"/>
    <row r="35" spans="1:6" ht="29.25" customHeight="1" x14ac:dyDescent="0.2">
      <c r="A35" s="124" t="s">
        <v>607</v>
      </c>
      <c r="B35" s="489" t="s">
        <v>884</v>
      </c>
      <c r="C35" s="489"/>
      <c r="D35" s="489"/>
      <c r="E35" s="489"/>
      <c r="F35" s="394"/>
    </row>
    <row r="36" spans="1:6" x14ac:dyDescent="0.2">
      <c r="A36" s="124" t="s">
        <v>607</v>
      </c>
      <c r="B36" s="407" t="s">
        <v>439</v>
      </c>
      <c r="C36" s="407"/>
      <c r="D36" s="171" t="s">
        <v>1092</v>
      </c>
      <c r="F36" s="170"/>
    </row>
    <row r="37" spans="1:6" x14ac:dyDescent="0.2">
      <c r="A37" s="124" t="s">
        <v>607</v>
      </c>
      <c r="B37" s="389" t="s">
        <v>440</v>
      </c>
      <c r="C37" s="407"/>
      <c r="D37" s="171"/>
      <c r="F37" s="170"/>
    </row>
    <row r="38" spans="1:6" ht="12.75" customHeight="1" x14ac:dyDescent="0.2">
      <c r="A38" s="124" t="s">
        <v>607</v>
      </c>
      <c r="B38" s="407" t="s">
        <v>441</v>
      </c>
      <c r="C38" s="407"/>
      <c r="D38" s="171"/>
      <c r="F38" s="170"/>
    </row>
    <row r="39" spans="1:6" x14ac:dyDescent="0.2"/>
    <row r="40" spans="1:6" ht="54.75" customHeight="1" x14ac:dyDescent="0.2">
      <c r="A40" s="124" t="s">
        <v>608</v>
      </c>
      <c r="B40" s="482" t="s">
        <v>574</v>
      </c>
      <c r="C40" s="483"/>
      <c r="D40" s="483"/>
      <c r="E40" s="483"/>
      <c r="F40" s="394"/>
    </row>
    <row r="41" spans="1:6" ht="24" x14ac:dyDescent="0.2">
      <c r="A41" s="124" t="s">
        <v>608</v>
      </c>
      <c r="B41" s="174"/>
      <c r="C41" s="8" t="s">
        <v>885</v>
      </c>
      <c r="D41" s="9" t="s">
        <v>886</v>
      </c>
      <c r="E41" s="148"/>
      <c r="F41" s="75"/>
    </row>
    <row r="42" spans="1:6" x14ac:dyDescent="0.2">
      <c r="A42" s="124" t="s">
        <v>608</v>
      </c>
      <c r="B42" s="175" t="s">
        <v>887</v>
      </c>
      <c r="C42" s="171">
        <v>17</v>
      </c>
      <c r="D42" s="176">
        <v>21</v>
      </c>
      <c r="F42" s="75"/>
    </row>
    <row r="43" spans="1:6" x14ac:dyDescent="0.2">
      <c r="A43" s="124" t="s">
        <v>608</v>
      </c>
      <c r="B43" s="175" t="s">
        <v>888</v>
      </c>
      <c r="C43" s="171">
        <v>4</v>
      </c>
      <c r="D43" s="176">
        <v>4</v>
      </c>
      <c r="F43" s="75"/>
    </row>
    <row r="44" spans="1:6" x14ac:dyDescent="0.2">
      <c r="A44" s="124" t="s">
        <v>608</v>
      </c>
      <c r="B44" s="175" t="s">
        <v>889</v>
      </c>
      <c r="C44" s="171">
        <v>3</v>
      </c>
      <c r="D44" s="176">
        <v>4</v>
      </c>
      <c r="F44" s="75"/>
    </row>
    <row r="45" spans="1:6" x14ac:dyDescent="0.2">
      <c r="A45" s="124" t="s">
        <v>608</v>
      </c>
      <c r="B45" s="175" t="s">
        <v>890</v>
      </c>
      <c r="C45" s="171">
        <v>3</v>
      </c>
      <c r="D45" s="176">
        <v>4</v>
      </c>
      <c r="F45" s="75"/>
    </row>
    <row r="46" spans="1:6" ht="25.5" x14ac:dyDescent="0.2">
      <c r="A46" s="124" t="s">
        <v>608</v>
      </c>
      <c r="B46" s="177" t="s">
        <v>685</v>
      </c>
      <c r="C46" s="171">
        <v>2</v>
      </c>
      <c r="D46" s="176">
        <v>4</v>
      </c>
      <c r="F46" s="75"/>
    </row>
    <row r="47" spans="1:6" x14ac:dyDescent="0.2">
      <c r="A47" s="124" t="s">
        <v>608</v>
      </c>
      <c r="B47" s="175" t="s">
        <v>891</v>
      </c>
      <c r="C47" s="171">
        <v>2</v>
      </c>
      <c r="D47" s="176">
        <v>4</v>
      </c>
      <c r="F47" s="75"/>
    </row>
    <row r="48" spans="1:6" x14ac:dyDescent="0.2">
      <c r="A48" s="124" t="s">
        <v>608</v>
      </c>
      <c r="B48" s="175" t="s">
        <v>892</v>
      </c>
      <c r="C48" s="171">
        <v>4</v>
      </c>
      <c r="D48" s="176">
        <v>4</v>
      </c>
      <c r="F48" s="75"/>
    </row>
    <row r="49" spans="1:6" x14ac:dyDescent="0.2">
      <c r="A49" s="124" t="s">
        <v>608</v>
      </c>
      <c r="B49" s="175" t="s">
        <v>893</v>
      </c>
      <c r="C49" s="171">
        <v>1</v>
      </c>
      <c r="D49" s="176">
        <v>1</v>
      </c>
      <c r="F49" s="75"/>
    </row>
    <row r="50" spans="1:6" x14ac:dyDescent="0.2">
      <c r="A50" s="124" t="s">
        <v>608</v>
      </c>
      <c r="B50" s="178" t="s">
        <v>894</v>
      </c>
      <c r="C50" s="171"/>
      <c r="D50" s="176"/>
      <c r="F50" s="75"/>
    </row>
    <row r="51" spans="1:6" x14ac:dyDescent="0.2">
      <c r="A51" s="124" t="s">
        <v>608</v>
      </c>
      <c r="B51" s="96" t="s">
        <v>355</v>
      </c>
      <c r="C51" s="176"/>
      <c r="D51" s="176"/>
      <c r="F51" s="75"/>
    </row>
    <row r="52" spans="1:6" x14ac:dyDescent="0.2">
      <c r="A52" s="124" t="s">
        <v>608</v>
      </c>
      <c r="B52" s="96" t="s">
        <v>356</v>
      </c>
      <c r="C52" s="176"/>
      <c r="D52" s="176"/>
      <c r="F52" s="75"/>
    </row>
    <row r="53" spans="1:6" x14ac:dyDescent="0.2">
      <c r="A53" s="124" t="s">
        <v>608</v>
      </c>
      <c r="B53" s="179" t="s">
        <v>575</v>
      </c>
      <c r="C53" s="171"/>
      <c r="D53" s="176"/>
      <c r="F53" s="75"/>
    </row>
    <row r="54" spans="1:6" x14ac:dyDescent="0.2"/>
    <row r="55" spans="1:6" ht="15.75" x14ac:dyDescent="0.2">
      <c r="B55" s="10" t="s">
        <v>895</v>
      </c>
    </row>
    <row r="56" spans="1:6" ht="38.25" customHeight="1" x14ac:dyDescent="0.2">
      <c r="A56" s="124" t="s">
        <v>609</v>
      </c>
      <c r="B56" s="504" t="s">
        <v>602</v>
      </c>
      <c r="C56" s="508"/>
      <c r="D56" s="508"/>
      <c r="E56" s="508"/>
      <c r="F56" s="394"/>
    </row>
    <row r="57" spans="1:6" x14ac:dyDescent="0.2">
      <c r="A57" s="124" t="s">
        <v>609</v>
      </c>
      <c r="B57" s="481" t="s">
        <v>603</v>
      </c>
      <c r="C57" s="439"/>
      <c r="D57" s="439"/>
      <c r="E57" s="123"/>
      <c r="F57" s="170"/>
    </row>
    <row r="58" spans="1:6" x14ac:dyDescent="0.2">
      <c r="A58" s="124" t="s">
        <v>609</v>
      </c>
      <c r="B58" s="407" t="s">
        <v>467</v>
      </c>
      <c r="C58" s="407"/>
      <c r="D58" s="407"/>
      <c r="E58" s="36"/>
      <c r="F58" s="170"/>
    </row>
    <row r="59" spans="1:6" x14ac:dyDescent="0.2">
      <c r="A59" s="124" t="s">
        <v>609</v>
      </c>
      <c r="B59" s="407" t="s">
        <v>469</v>
      </c>
      <c r="C59" s="407"/>
      <c r="D59" s="407"/>
      <c r="E59" s="123"/>
      <c r="F59" s="170"/>
    </row>
    <row r="60" spans="1:6" x14ac:dyDescent="0.2">
      <c r="A60" s="124" t="s">
        <v>609</v>
      </c>
      <c r="B60" s="407" t="s">
        <v>468</v>
      </c>
      <c r="C60" s="407"/>
      <c r="D60" s="407"/>
      <c r="E60" s="123"/>
      <c r="F60" s="170"/>
    </row>
    <row r="61" spans="1:6" x14ac:dyDescent="0.2">
      <c r="A61" s="124" t="s">
        <v>609</v>
      </c>
      <c r="B61" s="465" t="s">
        <v>968</v>
      </c>
      <c r="C61" s="466"/>
      <c r="D61" s="466"/>
      <c r="E61" s="180"/>
      <c r="F61" s="170"/>
    </row>
    <row r="62" spans="1:6" x14ac:dyDescent="0.2">
      <c r="B62" s="467"/>
      <c r="C62" s="468"/>
      <c r="D62" s="468"/>
      <c r="E62" s="181"/>
    </row>
    <row r="63" spans="1:6" x14ac:dyDescent="0.2">
      <c r="B63" s="173"/>
      <c r="C63" s="173"/>
      <c r="D63" s="173"/>
    </row>
    <row r="64" spans="1:6" ht="28.5" customHeight="1" x14ac:dyDescent="0.2">
      <c r="A64" s="124" t="s">
        <v>610</v>
      </c>
      <c r="B64" s="507" t="s">
        <v>896</v>
      </c>
      <c r="C64" s="507"/>
      <c r="D64" s="507"/>
      <c r="E64" s="507"/>
      <c r="F64" s="468"/>
    </row>
    <row r="65" spans="1:6" ht="25.5" x14ac:dyDescent="0.2">
      <c r="A65" s="124" t="s">
        <v>610</v>
      </c>
      <c r="B65" s="182"/>
      <c r="C65" s="123" t="s">
        <v>897</v>
      </c>
      <c r="D65" s="123" t="s">
        <v>898</v>
      </c>
      <c r="E65" s="123" t="s">
        <v>899</v>
      </c>
      <c r="F65" s="123" t="s">
        <v>900</v>
      </c>
    </row>
    <row r="66" spans="1:6" ht="15" x14ac:dyDescent="0.2">
      <c r="A66" s="124" t="s">
        <v>610</v>
      </c>
      <c r="B66" s="18" t="s">
        <v>901</v>
      </c>
      <c r="C66" s="19"/>
      <c r="D66" s="19"/>
      <c r="E66" s="19"/>
      <c r="F66" s="20"/>
    </row>
    <row r="67" spans="1:6" ht="25.5" x14ac:dyDescent="0.2">
      <c r="A67" s="124" t="s">
        <v>610</v>
      </c>
      <c r="B67" s="86" t="s">
        <v>642</v>
      </c>
      <c r="C67" s="171" t="s">
        <v>1092</v>
      </c>
      <c r="D67" s="171"/>
      <c r="E67" s="171"/>
      <c r="F67" s="171"/>
    </row>
    <row r="68" spans="1:6" x14ac:dyDescent="0.2">
      <c r="A68" s="124" t="s">
        <v>610</v>
      </c>
      <c r="B68" s="183" t="s">
        <v>902</v>
      </c>
      <c r="C68" s="171"/>
      <c r="D68" s="171"/>
      <c r="E68" s="171"/>
      <c r="F68" s="171" t="s">
        <v>1092</v>
      </c>
    </row>
    <row r="69" spans="1:6" x14ac:dyDescent="0.2">
      <c r="A69" s="124" t="s">
        <v>610</v>
      </c>
      <c r="B69" s="87" t="s">
        <v>643</v>
      </c>
      <c r="C69" s="171" t="s">
        <v>1092</v>
      </c>
      <c r="D69" s="171"/>
      <c r="E69" s="171"/>
      <c r="F69" s="171"/>
    </row>
    <row r="70" spans="1:6" x14ac:dyDescent="0.2">
      <c r="A70" s="124" t="s">
        <v>610</v>
      </c>
      <c r="B70" s="183" t="s">
        <v>904</v>
      </c>
      <c r="C70" s="171" t="s">
        <v>1092</v>
      </c>
      <c r="D70" s="171"/>
      <c r="E70" s="171"/>
      <c r="F70" s="171"/>
    </row>
    <row r="71" spans="1:6" x14ac:dyDescent="0.2">
      <c r="A71" s="124" t="s">
        <v>610</v>
      </c>
      <c r="B71" s="184" t="s">
        <v>644</v>
      </c>
      <c r="C71" s="171"/>
      <c r="D71" s="171" t="s">
        <v>1092</v>
      </c>
      <c r="E71" s="171"/>
      <c r="F71" s="171"/>
    </row>
    <row r="72" spans="1:6" x14ac:dyDescent="0.2">
      <c r="A72" s="124" t="s">
        <v>610</v>
      </c>
      <c r="B72" s="183" t="s">
        <v>903</v>
      </c>
      <c r="C72" s="171"/>
      <c r="D72" s="171" t="s">
        <v>1092</v>
      </c>
      <c r="E72" s="171"/>
      <c r="F72" s="171"/>
    </row>
    <row r="73" spans="1:6" ht="15" x14ac:dyDescent="0.2">
      <c r="A73" s="124" t="s">
        <v>610</v>
      </c>
      <c r="B73" s="18" t="s">
        <v>905</v>
      </c>
      <c r="C73" s="19"/>
      <c r="D73" s="19"/>
      <c r="E73" s="19"/>
      <c r="F73" s="20"/>
    </row>
    <row r="74" spans="1:6" x14ac:dyDescent="0.2">
      <c r="A74" s="124" t="s">
        <v>610</v>
      </c>
      <c r="B74" s="183" t="s">
        <v>906</v>
      </c>
      <c r="C74" s="171"/>
      <c r="D74" s="171"/>
      <c r="E74" s="171"/>
      <c r="F74" s="171" t="s">
        <v>1092</v>
      </c>
    </row>
    <row r="75" spans="1:6" x14ac:dyDescent="0.2">
      <c r="A75" s="124" t="s">
        <v>610</v>
      </c>
      <c r="B75" s="183" t="s">
        <v>907</v>
      </c>
      <c r="C75" s="171"/>
      <c r="D75" s="171"/>
      <c r="E75" s="171" t="s">
        <v>1092</v>
      </c>
      <c r="F75" s="171"/>
    </row>
    <row r="76" spans="1:6" x14ac:dyDescent="0.2">
      <c r="A76" s="124" t="s">
        <v>610</v>
      </c>
      <c r="B76" s="183" t="s">
        <v>908</v>
      </c>
      <c r="C76" s="171"/>
      <c r="D76" s="171"/>
      <c r="E76" s="171" t="s">
        <v>1092</v>
      </c>
      <c r="F76" s="171"/>
    </row>
    <row r="77" spans="1:6" x14ac:dyDescent="0.2">
      <c r="A77" s="124" t="s">
        <v>610</v>
      </c>
      <c r="B77" s="183" t="s">
        <v>909</v>
      </c>
      <c r="C77" s="171"/>
      <c r="D77" s="171"/>
      <c r="E77" s="171"/>
      <c r="F77" s="171" t="s">
        <v>1092</v>
      </c>
    </row>
    <row r="78" spans="1:6" x14ac:dyDescent="0.2">
      <c r="A78" s="124" t="s">
        <v>610</v>
      </c>
      <c r="B78" s="184" t="s">
        <v>645</v>
      </c>
      <c r="C78" s="171"/>
      <c r="D78" s="171"/>
      <c r="E78" s="171"/>
      <c r="F78" s="171" t="s">
        <v>1092</v>
      </c>
    </row>
    <row r="79" spans="1:6" x14ac:dyDescent="0.2">
      <c r="A79" s="124" t="s">
        <v>610</v>
      </c>
      <c r="B79" s="183" t="s">
        <v>910</v>
      </c>
      <c r="C79" s="171"/>
      <c r="D79" s="171"/>
      <c r="E79" s="171"/>
      <c r="F79" s="171" t="s">
        <v>1092</v>
      </c>
    </row>
    <row r="80" spans="1:6" x14ac:dyDescent="0.2">
      <c r="A80" s="124" t="s">
        <v>610</v>
      </c>
      <c r="B80" s="183" t="s">
        <v>911</v>
      </c>
      <c r="C80" s="171"/>
      <c r="D80" s="171"/>
      <c r="E80" s="171"/>
      <c r="F80" s="171" t="s">
        <v>1092</v>
      </c>
    </row>
    <row r="81" spans="1:8" x14ac:dyDescent="0.2">
      <c r="A81" s="124" t="s">
        <v>610</v>
      </c>
      <c r="B81" s="183" t="s">
        <v>912</v>
      </c>
      <c r="C81" s="171"/>
      <c r="D81" s="171"/>
      <c r="E81" s="171"/>
      <c r="F81" s="171" t="s">
        <v>1092</v>
      </c>
    </row>
    <row r="82" spans="1:8" ht="25.5" x14ac:dyDescent="0.2">
      <c r="A82" s="124" t="s">
        <v>610</v>
      </c>
      <c r="B82" s="185" t="s">
        <v>913</v>
      </c>
      <c r="C82" s="171"/>
      <c r="D82" s="171"/>
      <c r="E82" s="171"/>
      <c r="F82" s="171" t="s">
        <v>1092</v>
      </c>
    </row>
    <row r="83" spans="1:8" x14ac:dyDescent="0.2">
      <c r="A83" s="124" t="s">
        <v>610</v>
      </c>
      <c r="B83" s="184" t="s">
        <v>646</v>
      </c>
      <c r="C83" s="171"/>
      <c r="D83" s="171"/>
      <c r="E83" s="171"/>
      <c r="F83" s="171" t="s">
        <v>1092</v>
      </c>
    </row>
    <row r="84" spans="1:8" x14ac:dyDescent="0.2">
      <c r="A84" s="124" t="s">
        <v>610</v>
      </c>
      <c r="B84" s="183" t="s">
        <v>915</v>
      </c>
      <c r="C84" s="171"/>
      <c r="D84" s="171"/>
      <c r="E84" s="171" t="s">
        <v>1092</v>
      </c>
      <c r="F84" s="171"/>
    </row>
    <row r="85" spans="1:8" x14ac:dyDescent="0.2">
      <c r="A85" s="124" t="s">
        <v>610</v>
      </c>
      <c r="B85" s="183" t="s">
        <v>916</v>
      </c>
      <c r="C85" s="171"/>
      <c r="D85" s="171"/>
      <c r="E85" s="171" t="s">
        <v>1092</v>
      </c>
      <c r="F85" s="171"/>
    </row>
    <row r="86" spans="1:8" x14ac:dyDescent="0.2">
      <c r="A86" s="124" t="s">
        <v>610</v>
      </c>
      <c r="B86" s="184" t="s">
        <v>647</v>
      </c>
      <c r="C86" s="171"/>
      <c r="D86" s="171"/>
      <c r="E86" s="171" t="s">
        <v>1092</v>
      </c>
      <c r="F86" s="171"/>
    </row>
    <row r="87" spans="1:8" x14ac:dyDescent="0.2"/>
    <row r="88" spans="1:8" ht="15.75" x14ac:dyDescent="0.25">
      <c r="B88" s="6" t="s">
        <v>917</v>
      </c>
    </row>
    <row r="89" spans="1:8" x14ac:dyDescent="0.2">
      <c r="A89" s="124" t="s">
        <v>611</v>
      </c>
      <c r="B89" s="13" t="s">
        <v>627</v>
      </c>
      <c r="C89" s="186"/>
      <c r="D89" s="186"/>
      <c r="E89" s="186"/>
      <c r="F89" s="186"/>
      <c r="G89" s="186"/>
      <c r="H89" s="187"/>
    </row>
    <row r="90" spans="1:8" x14ac:dyDescent="0.2">
      <c r="A90" s="124"/>
      <c r="B90" s="470"/>
      <c r="C90" s="471"/>
      <c r="D90" s="471"/>
      <c r="E90" s="171" t="s">
        <v>488</v>
      </c>
      <c r="F90" s="171" t="s">
        <v>489</v>
      </c>
      <c r="G90" s="186"/>
      <c r="H90" s="187"/>
    </row>
    <row r="91" spans="1:8" ht="39.75" customHeight="1" x14ac:dyDescent="0.2">
      <c r="A91" s="124" t="s">
        <v>628</v>
      </c>
      <c r="B91" s="391" t="s">
        <v>403</v>
      </c>
      <c r="C91" s="399"/>
      <c r="D91" s="400"/>
      <c r="E91" s="165" t="s">
        <v>1092</v>
      </c>
      <c r="F91" s="188"/>
      <c r="G91" s="186"/>
      <c r="H91" s="186"/>
    </row>
    <row r="92" spans="1:8" ht="26.25" customHeight="1" x14ac:dyDescent="0.2">
      <c r="A92" s="124" t="s">
        <v>628</v>
      </c>
      <c r="B92" s="474" t="s">
        <v>1034</v>
      </c>
      <c r="C92" s="475"/>
      <c r="D92" s="475"/>
      <c r="E92" s="475"/>
      <c r="F92" s="476"/>
      <c r="G92" s="189"/>
      <c r="H92" s="189"/>
    </row>
    <row r="93" spans="1:8" ht="12.75" customHeight="1" x14ac:dyDescent="0.2">
      <c r="A93" s="124" t="s">
        <v>628</v>
      </c>
      <c r="B93" s="190"/>
      <c r="C93" s="472" t="s">
        <v>863</v>
      </c>
      <c r="D93" s="473"/>
      <c r="E93" s="473"/>
      <c r="F93" s="436"/>
      <c r="G93" s="437"/>
      <c r="H93" s="189"/>
    </row>
    <row r="94" spans="1:8" ht="24" customHeight="1" x14ac:dyDescent="0.2">
      <c r="A94" s="124" t="s">
        <v>628</v>
      </c>
      <c r="B94" s="190"/>
      <c r="C94" s="14" t="s">
        <v>439</v>
      </c>
      <c r="D94" s="14" t="s">
        <v>440</v>
      </c>
      <c r="E94" s="14" t="s">
        <v>879</v>
      </c>
      <c r="F94" s="23" t="s">
        <v>880</v>
      </c>
      <c r="G94" s="62" t="s">
        <v>864</v>
      </c>
      <c r="H94" s="189"/>
    </row>
    <row r="95" spans="1:8" ht="12.75" customHeight="1" x14ac:dyDescent="0.2">
      <c r="A95" s="124" t="s">
        <v>628</v>
      </c>
      <c r="B95" s="88" t="s">
        <v>706</v>
      </c>
      <c r="C95" s="191" t="s">
        <v>1092</v>
      </c>
      <c r="D95" s="191"/>
      <c r="E95" s="191"/>
      <c r="F95" s="191"/>
      <c r="G95" s="192"/>
      <c r="H95" s="189"/>
    </row>
    <row r="96" spans="1:8" ht="12.75" customHeight="1" x14ac:dyDescent="0.2">
      <c r="A96" s="124" t="s">
        <v>628</v>
      </c>
      <c r="B96" s="88" t="s">
        <v>699</v>
      </c>
      <c r="C96" s="191"/>
      <c r="D96" s="191"/>
      <c r="E96" s="191"/>
      <c r="F96" s="191"/>
      <c r="G96" s="192"/>
      <c r="H96" s="189"/>
    </row>
    <row r="97" spans="1:8" ht="12.75" customHeight="1" x14ac:dyDescent="0.2">
      <c r="A97" s="124" t="s">
        <v>628</v>
      </c>
      <c r="B97" s="88" t="s">
        <v>707</v>
      </c>
      <c r="C97" s="191"/>
      <c r="D97" s="191"/>
      <c r="E97" s="191"/>
      <c r="F97" s="191"/>
      <c r="G97" s="192"/>
      <c r="H97" s="189"/>
    </row>
    <row r="98" spans="1:8" ht="25.5" x14ac:dyDescent="0.2">
      <c r="A98" s="124" t="s">
        <v>628</v>
      </c>
      <c r="B98" s="15" t="s">
        <v>708</v>
      </c>
      <c r="C98" s="191"/>
      <c r="D98" s="191"/>
      <c r="E98" s="191"/>
      <c r="F98" s="191"/>
      <c r="G98" s="192" t="s">
        <v>1092</v>
      </c>
      <c r="H98" s="189"/>
    </row>
    <row r="99" spans="1:8" x14ac:dyDescent="0.2">
      <c r="A99" s="124" t="s">
        <v>628</v>
      </c>
      <c r="B99" s="63" t="s">
        <v>700</v>
      </c>
      <c r="C99" s="191"/>
      <c r="D99" s="191"/>
      <c r="E99" s="191"/>
      <c r="F99" s="191"/>
      <c r="G99" s="192" t="s">
        <v>1092</v>
      </c>
      <c r="H99" s="189"/>
    </row>
    <row r="100" spans="1:8" ht="12.75" customHeight="1" x14ac:dyDescent="0.2">
      <c r="A100" s="124"/>
      <c r="B100" s="17"/>
      <c r="C100" s="193"/>
      <c r="D100" s="193"/>
      <c r="E100" s="193"/>
      <c r="F100" s="193"/>
      <c r="G100" s="16"/>
      <c r="H100" s="189"/>
    </row>
    <row r="101" spans="1:8" ht="39" customHeight="1" x14ac:dyDescent="0.2">
      <c r="A101" s="134" t="s">
        <v>487</v>
      </c>
      <c r="B101" s="464" t="s">
        <v>1035</v>
      </c>
      <c r="C101" s="464"/>
      <c r="D101" s="464"/>
      <c r="E101" s="464"/>
      <c r="F101" s="464"/>
      <c r="G101" s="464"/>
      <c r="H101" s="189"/>
    </row>
    <row r="102" spans="1:8" s="197" customFormat="1" ht="18.75" customHeight="1" x14ac:dyDescent="0.2">
      <c r="A102" s="134" t="s">
        <v>487</v>
      </c>
      <c r="B102" s="397" t="s">
        <v>952</v>
      </c>
      <c r="C102" s="397"/>
      <c r="D102" s="397"/>
      <c r="E102" s="194"/>
      <c r="F102" s="195"/>
      <c r="G102" s="196"/>
      <c r="H102" s="189"/>
    </row>
    <row r="103" spans="1:8" s="197" customFormat="1" ht="12.75" customHeight="1" x14ac:dyDescent="0.2">
      <c r="A103" s="134" t="s">
        <v>487</v>
      </c>
      <c r="B103" s="397" t="s">
        <v>953</v>
      </c>
      <c r="C103" s="397"/>
      <c r="D103" s="397"/>
      <c r="E103" s="194"/>
      <c r="F103" s="195"/>
      <c r="G103" s="196"/>
      <c r="H103" s="189"/>
    </row>
    <row r="104" spans="1:8" s="197" customFormat="1" ht="12.75" customHeight="1" x14ac:dyDescent="0.2">
      <c r="A104" s="134" t="s">
        <v>487</v>
      </c>
      <c r="B104" s="397" t="s">
        <v>954</v>
      </c>
      <c r="C104" s="397"/>
      <c r="D104" s="397"/>
      <c r="E104" s="194" t="s">
        <v>1092</v>
      </c>
      <c r="F104" s="195"/>
      <c r="G104" s="196"/>
      <c r="H104" s="189"/>
    </row>
    <row r="105" spans="1:8" s="197" customFormat="1" ht="12.75" customHeight="1" x14ac:dyDescent="0.2">
      <c r="A105" s="134"/>
      <c r="B105" s="125"/>
      <c r="C105" s="125"/>
      <c r="D105" s="125"/>
      <c r="E105" s="195"/>
      <c r="F105" s="195"/>
      <c r="G105" s="198"/>
      <c r="H105" s="189"/>
    </row>
    <row r="106" spans="1:8" s="197" customFormat="1" ht="12.75" customHeight="1" x14ac:dyDescent="0.2">
      <c r="A106" s="134"/>
      <c r="B106" s="125"/>
      <c r="C106" s="125"/>
      <c r="D106" s="125"/>
      <c r="E106" s="195"/>
      <c r="F106" s="195"/>
      <c r="G106" s="198"/>
      <c r="H106" s="189"/>
    </row>
    <row r="107" spans="1:8" s="197" customFormat="1" ht="12.75" customHeight="1" x14ac:dyDescent="0.2">
      <c r="A107" s="134"/>
      <c r="B107" s="125"/>
      <c r="C107" s="125"/>
      <c r="D107" s="125"/>
      <c r="E107" s="195"/>
      <c r="F107" s="195"/>
      <c r="G107" s="198"/>
      <c r="H107" s="189"/>
    </row>
    <row r="108" spans="1:8" s="197" customFormat="1" ht="12.75" customHeight="1" x14ac:dyDescent="0.2">
      <c r="A108" s="134"/>
      <c r="B108" s="125"/>
      <c r="C108" s="125"/>
      <c r="D108" s="125"/>
      <c r="E108" s="195"/>
      <c r="F108" s="195"/>
      <c r="G108" s="198"/>
      <c r="H108" s="189"/>
    </row>
    <row r="109" spans="1:8" s="197" customFormat="1" ht="12.75" customHeight="1" x14ac:dyDescent="0.2">
      <c r="A109" s="134" t="s">
        <v>487</v>
      </c>
      <c r="B109" s="469" t="s">
        <v>958</v>
      </c>
      <c r="C109" s="469"/>
      <c r="D109" s="469"/>
      <c r="E109" s="469"/>
      <c r="F109" s="469"/>
      <c r="G109" s="469"/>
      <c r="H109" s="189"/>
    </row>
    <row r="110" spans="1:8" s="197" customFormat="1" ht="12.75" customHeight="1" x14ac:dyDescent="0.2">
      <c r="A110" s="134"/>
      <c r="B110" s="505" t="s">
        <v>1036</v>
      </c>
      <c r="C110" s="506"/>
      <c r="D110" s="506"/>
      <c r="E110" s="506"/>
      <c r="F110" s="506"/>
      <c r="G110" s="506"/>
      <c r="H110" s="189"/>
    </row>
    <row r="111" spans="1:8" s="197" customFormat="1" ht="12.75" customHeight="1" x14ac:dyDescent="0.2">
      <c r="A111" s="134"/>
      <c r="B111" s="506" t="s">
        <v>959</v>
      </c>
      <c r="C111" s="506"/>
      <c r="D111" s="506"/>
      <c r="E111" s="506"/>
      <c r="F111" s="506"/>
      <c r="G111" s="506"/>
      <c r="H111" s="189"/>
    </row>
    <row r="112" spans="1:8" s="197" customFormat="1" ht="12.75" customHeight="1" x14ac:dyDescent="0.2">
      <c r="A112" s="134" t="s">
        <v>487</v>
      </c>
      <c r="B112" s="469" t="s">
        <v>955</v>
      </c>
      <c r="C112" s="469"/>
      <c r="D112" s="469"/>
      <c r="E112" s="194"/>
      <c r="F112" s="195"/>
      <c r="G112" s="198"/>
      <c r="H112" s="189"/>
    </row>
    <row r="113" spans="1:8" s="197" customFormat="1" ht="12.75" customHeight="1" x14ac:dyDescent="0.2">
      <c r="A113" s="134" t="s">
        <v>487</v>
      </c>
      <c r="B113" s="469" t="s">
        <v>956</v>
      </c>
      <c r="C113" s="469"/>
      <c r="D113" s="469"/>
      <c r="E113" s="194"/>
      <c r="F113" s="195"/>
      <c r="G113" s="198"/>
      <c r="H113" s="189"/>
    </row>
    <row r="114" spans="1:8" s="197" customFormat="1" ht="12.75" customHeight="1" x14ac:dyDescent="0.2">
      <c r="A114" s="134" t="s">
        <v>487</v>
      </c>
      <c r="B114" s="469" t="s">
        <v>957</v>
      </c>
      <c r="C114" s="469"/>
      <c r="D114" s="469"/>
      <c r="E114" s="194"/>
      <c r="F114" s="195"/>
      <c r="G114" s="198"/>
      <c r="H114" s="189"/>
    </row>
    <row r="115" spans="1:8" s="197" customFormat="1" ht="12.75" customHeight="1" x14ac:dyDescent="0.2">
      <c r="A115" s="134"/>
      <c r="B115" s="125"/>
      <c r="C115" s="125"/>
      <c r="D115" s="125"/>
      <c r="E115" s="195"/>
      <c r="F115" s="199"/>
      <c r="G115" s="16"/>
      <c r="H115" s="189"/>
    </row>
    <row r="116" spans="1:8" s="197" customFormat="1" ht="12.75" customHeight="1" x14ac:dyDescent="0.2">
      <c r="A116" s="134"/>
      <c r="B116" s="125"/>
      <c r="C116" s="125"/>
      <c r="D116" s="125"/>
      <c r="E116" s="195"/>
      <c r="F116" s="199"/>
      <c r="G116" s="16"/>
      <c r="H116" s="189"/>
    </row>
    <row r="117" spans="1:8" s="197" customFormat="1" ht="12.75" customHeight="1" x14ac:dyDescent="0.2">
      <c r="A117" s="127"/>
      <c r="B117" s="77"/>
      <c r="C117" s="199"/>
      <c r="D117" s="199"/>
      <c r="E117" s="199"/>
      <c r="F117" s="199"/>
      <c r="G117" s="16"/>
      <c r="H117" s="189"/>
    </row>
    <row r="118" spans="1:8" s="197" customFormat="1" ht="12.75" customHeight="1" thickBot="1" x14ac:dyDescent="0.25">
      <c r="A118" s="134" t="s">
        <v>454</v>
      </c>
      <c r="B118" s="469" t="s">
        <v>709</v>
      </c>
      <c r="C118" s="469"/>
      <c r="D118" s="469"/>
      <c r="E118" s="469"/>
      <c r="F118" s="469"/>
      <c r="G118" s="469"/>
      <c r="H118" s="189"/>
    </row>
    <row r="119" spans="1:8" s="197" customFormat="1" ht="12.75" customHeight="1" x14ac:dyDescent="0.2">
      <c r="A119" s="134" t="s">
        <v>454</v>
      </c>
      <c r="B119" s="125"/>
      <c r="C119" s="125"/>
      <c r="D119" s="125"/>
      <c r="E119" s="200" t="s">
        <v>92</v>
      </c>
      <c r="F119" s="201" t="s">
        <v>93</v>
      </c>
      <c r="G119" s="125"/>
      <c r="H119" s="189"/>
    </row>
    <row r="120" spans="1:8" s="197" customFormat="1" ht="13.5" customHeight="1" x14ac:dyDescent="0.2">
      <c r="A120" s="134" t="s">
        <v>454</v>
      </c>
      <c r="B120" s="463" t="s">
        <v>710</v>
      </c>
      <c r="C120" s="399"/>
      <c r="D120" s="400"/>
      <c r="E120" s="202"/>
      <c r="F120" s="203"/>
      <c r="G120" s="16"/>
      <c r="H120" s="189"/>
    </row>
    <row r="121" spans="1:8" s="197" customFormat="1" ht="12.75" customHeight="1" x14ac:dyDescent="0.2">
      <c r="A121" s="134" t="s">
        <v>454</v>
      </c>
      <c r="B121" s="463" t="s">
        <v>711</v>
      </c>
      <c r="C121" s="399"/>
      <c r="D121" s="400"/>
      <c r="E121" s="202" t="s">
        <v>1092</v>
      </c>
      <c r="F121" s="203" t="s">
        <v>1092</v>
      </c>
      <c r="G121" s="16"/>
      <c r="H121" s="189"/>
    </row>
    <row r="122" spans="1:8" s="197" customFormat="1" ht="15.75" customHeight="1" x14ac:dyDescent="0.2">
      <c r="A122" s="134" t="s">
        <v>454</v>
      </c>
      <c r="B122" s="435" t="s">
        <v>712</v>
      </c>
      <c r="C122" s="477"/>
      <c r="D122" s="478"/>
      <c r="E122" s="202" t="s">
        <v>1092</v>
      </c>
      <c r="F122" s="203" t="s">
        <v>1092</v>
      </c>
      <c r="G122" s="16"/>
      <c r="H122" s="189"/>
    </row>
    <row r="123" spans="1:8" s="197" customFormat="1" ht="12.75" customHeight="1" x14ac:dyDescent="0.2">
      <c r="A123" s="134" t="s">
        <v>454</v>
      </c>
      <c r="B123" s="429" t="s">
        <v>713</v>
      </c>
      <c r="C123" s="444"/>
      <c r="D123" s="445"/>
      <c r="E123" s="202"/>
      <c r="F123" s="203"/>
      <c r="G123" s="16"/>
      <c r="H123" s="189"/>
    </row>
    <row r="124" spans="1:8" s="197" customFormat="1" ht="28.5" customHeight="1" x14ac:dyDescent="0.2">
      <c r="A124" s="134" t="s">
        <v>454</v>
      </c>
      <c r="B124" s="446" t="s">
        <v>714</v>
      </c>
      <c r="C124" s="436"/>
      <c r="D124" s="437"/>
      <c r="E124" s="202"/>
      <c r="F124" s="203"/>
      <c r="G124" s="16"/>
      <c r="H124" s="189"/>
    </row>
    <row r="125" spans="1:8" s="197" customFormat="1" ht="15" customHeight="1" x14ac:dyDescent="0.2">
      <c r="A125" s="134" t="s">
        <v>454</v>
      </c>
      <c r="B125" s="429" t="s">
        <v>715</v>
      </c>
      <c r="C125" s="444"/>
      <c r="D125" s="445"/>
      <c r="E125" s="202"/>
      <c r="F125" s="203"/>
      <c r="G125" s="16"/>
      <c r="H125" s="189"/>
    </row>
    <row r="126" spans="1:8" s="197" customFormat="1" ht="12.75" customHeight="1" thickBot="1" x14ac:dyDescent="0.25">
      <c r="A126" s="134" t="s">
        <v>454</v>
      </c>
      <c r="B126" s="429" t="s">
        <v>445</v>
      </c>
      <c r="C126" s="444"/>
      <c r="D126" s="445"/>
      <c r="E126" s="204"/>
      <c r="F126" s="205"/>
      <c r="G126" s="16"/>
      <c r="H126" s="189"/>
    </row>
    <row r="127" spans="1:8" s="197" customFormat="1" ht="12.75" customHeight="1" x14ac:dyDescent="0.2">
      <c r="A127" s="124"/>
      <c r="B127" s="17"/>
      <c r="C127" s="193"/>
      <c r="D127" s="193"/>
      <c r="E127" s="193"/>
      <c r="F127" s="193"/>
      <c r="G127" s="189"/>
      <c r="H127" s="189"/>
    </row>
    <row r="128" spans="1:8" x14ac:dyDescent="0.2">
      <c r="A128" s="124" t="s">
        <v>455</v>
      </c>
      <c r="B128" s="455" t="s">
        <v>716</v>
      </c>
      <c r="C128" s="456"/>
      <c r="D128" s="456"/>
      <c r="E128" s="456"/>
      <c r="F128" s="456"/>
      <c r="G128" s="189"/>
      <c r="H128" s="189"/>
    </row>
    <row r="129" spans="1:8" x14ac:dyDescent="0.2">
      <c r="A129" s="124" t="s">
        <v>455</v>
      </c>
      <c r="B129" s="126"/>
      <c r="C129" s="171" t="s">
        <v>488</v>
      </c>
      <c r="D129" s="171" t="s">
        <v>489</v>
      </c>
      <c r="E129" s="169"/>
      <c r="F129" s="169"/>
      <c r="G129" s="189"/>
      <c r="H129" s="189"/>
    </row>
    <row r="130" spans="1:8" x14ac:dyDescent="0.2">
      <c r="A130" s="124"/>
      <c r="B130" s="16"/>
      <c r="C130" s="192"/>
      <c r="D130" s="192"/>
      <c r="E130" s="189"/>
      <c r="F130" s="189"/>
      <c r="G130" s="189"/>
      <c r="H130" s="189"/>
    </row>
    <row r="131" spans="1:8" x14ac:dyDescent="0.2">
      <c r="C131" s="206"/>
      <c r="D131" s="207"/>
      <c r="E131" s="75"/>
      <c r="F131" s="170"/>
      <c r="H131" s="189"/>
    </row>
    <row r="132" spans="1:8" x14ac:dyDescent="0.2">
      <c r="A132" s="124" t="s">
        <v>701</v>
      </c>
      <c r="B132" s="389" t="s">
        <v>705</v>
      </c>
      <c r="C132" s="407"/>
      <c r="D132" s="407"/>
      <c r="E132" s="371">
        <v>43861</v>
      </c>
      <c r="F132" s="170"/>
    </row>
    <row r="133" spans="1:8" ht="27" customHeight="1" x14ac:dyDescent="0.2">
      <c r="A133" s="124" t="s">
        <v>701</v>
      </c>
      <c r="B133" s="407" t="s">
        <v>704</v>
      </c>
      <c r="C133" s="407"/>
      <c r="D133" s="407"/>
      <c r="E133" s="208"/>
      <c r="F133" s="170"/>
    </row>
    <row r="134" spans="1:8" ht="27" customHeight="1" x14ac:dyDescent="0.2">
      <c r="A134" s="124"/>
      <c r="B134" s="76"/>
      <c r="C134" s="76"/>
      <c r="D134" s="76"/>
      <c r="E134" s="209"/>
      <c r="F134" s="170"/>
    </row>
    <row r="135" spans="1:8" ht="13.5" customHeight="1" x14ac:dyDescent="0.2">
      <c r="A135" s="124" t="s">
        <v>703</v>
      </c>
      <c r="B135" s="452" t="s">
        <v>456</v>
      </c>
      <c r="C135" s="453"/>
      <c r="D135" s="453"/>
      <c r="E135" s="453"/>
      <c r="F135" s="454"/>
    </row>
    <row r="136" spans="1:8" ht="27" customHeight="1" x14ac:dyDescent="0.2">
      <c r="A136" s="124" t="s">
        <v>703</v>
      </c>
      <c r="B136" s="449"/>
      <c r="C136" s="450"/>
      <c r="D136" s="450"/>
      <c r="E136" s="450"/>
      <c r="F136" s="451"/>
    </row>
    <row r="137" spans="1:8" x14ac:dyDescent="0.2">
      <c r="A137" s="124"/>
      <c r="B137" s="210"/>
      <c r="C137" s="210"/>
      <c r="D137" s="210"/>
      <c r="E137" s="209"/>
      <c r="F137" s="170"/>
    </row>
    <row r="138" spans="1:8" ht="15.75" customHeight="1" x14ac:dyDescent="0.2">
      <c r="A138" s="79" t="s">
        <v>717</v>
      </c>
      <c r="B138" s="448" t="s">
        <v>6</v>
      </c>
      <c r="C138" s="448"/>
      <c r="D138" s="448"/>
      <c r="E138" s="448"/>
      <c r="F138" s="448"/>
      <c r="G138" s="189"/>
    </row>
    <row r="139" spans="1:8" ht="17.25" customHeight="1" x14ac:dyDescent="0.2">
      <c r="A139" s="79" t="s">
        <v>717</v>
      </c>
      <c r="B139" s="438" t="s">
        <v>7</v>
      </c>
      <c r="C139" s="447"/>
      <c r="D139" s="447"/>
      <c r="E139" s="211" t="s">
        <v>1092</v>
      </c>
      <c r="F139" s="189"/>
    </row>
    <row r="140" spans="1:8" x14ac:dyDescent="0.2">
      <c r="A140" s="79" t="s">
        <v>717</v>
      </c>
      <c r="B140" s="435" t="s">
        <v>626</v>
      </c>
      <c r="C140" s="436"/>
      <c r="D140" s="437"/>
      <c r="E140" s="171" t="s">
        <v>1092</v>
      </c>
      <c r="F140" s="189"/>
    </row>
    <row r="141" spans="1:8" x14ac:dyDescent="0.2">
      <c r="A141" s="79" t="s">
        <v>717</v>
      </c>
      <c r="B141" s="435" t="s">
        <v>702</v>
      </c>
      <c r="C141" s="436"/>
      <c r="D141" s="437"/>
      <c r="E141" s="171"/>
    </row>
    <row r="142" spans="1:8" x14ac:dyDescent="0.2">
      <c r="A142" s="79" t="s">
        <v>717</v>
      </c>
      <c r="B142" s="435" t="s">
        <v>8</v>
      </c>
      <c r="C142" s="436"/>
      <c r="D142" s="437"/>
      <c r="E142" s="171"/>
    </row>
    <row r="143" spans="1:8" x14ac:dyDescent="0.2">
      <c r="A143" s="79" t="s">
        <v>717</v>
      </c>
      <c r="B143" s="443" t="s">
        <v>9</v>
      </c>
      <c r="C143" s="436"/>
      <c r="D143" s="437"/>
      <c r="E143" s="208"/>
      <c r="F143" s="170"/>
    </row>
    <row r="144" spans="1:8" x14ac:dyDescent="0.2">
      <c r="A144" s="79" t="s">
        <v>717</v>
      </c>
      <c r="B144" s="435" t="s">
        <v>10</v>
      </c>
      <c r="C144" s="444"/>
      <c r="D144" s="445"/>
      <c r="E144" s="171"/>
    </row>
    <row r="145" spans="1:11" x14ac:dyDescent="0.2">
      <c r="A145" s="79" t="s">
        <v>717</v>
      </c>
      <c r="B145" s="438" t="s">
        <v>11</v>
      </c>
      <c r="C145" s="439"/>
      <c r="D145" s="439"/>
      <c r="E145" s="176"/>
    </row>
    <row r="146" spans="1:11" x14ac:dyDescent="0.2">
      <c r="A146" s="124"/>
      <c r="B146" s="76"/>
      <c r="C146" s="76"/>
      <c r="D146" s="76"/>
      <c r="E146" s="209"/>
      <c r="F146" s="170"/>
    </row>
    <row r="147" spans="1:11" ht="15.75" x14ac:dyDescent="0.25">
      <c r="B147" s="6" t="s">
        <v>918</v>
      </c>
      <c r="C147" s="206"/>
      <c r="D147" s="212"/>
      <c r="F147" s="170"/>
    </row>
    <row r="148" spans="1:11" ht="39" customHeight="1" x14ac:dyDescent="0.2">
      <c r="B148" s="442" t="s">
        <v>1037</v>
      </c>
      <c r="C148" s="395"/>
      <c r="D148" s="395"/>
      <c r="E148" s="395"/>
      <c r="F148" s="395"/>
    </row>
    <row r="149" spans="1:11" ht="41.25" customHeight="1" x14ac:dyDescent="0.25">
      <c r="B149" s="6"/>
      <c r="C149" s="206"/>
      <c r="D149" s="212"/>
      <c r="F149" s="170"/>
    </row>
    <row r="150" spans="1:11" ht="132.6" customHeight="1" x14ac:dyDescent="0.2">
      <c r="A150" s="124" t="s">
        <v>612</v>
      </c>
      <c r="B150" s="440" t="s">
        <v>1038</v>
      </c>
      <c r="C150" s="440"/>
      <c r="D150" s="440"/>
      <c r="E150" s="440"/>
      <c r="F150" s="440"/>
      <c r="H150" s="213"/>
      <c r="I150" s="173"/>
      <c r="J150" s="173"/>
      <c r="K150" s="173"/>
    </row>
    <row r="151" spans="1:11" ht="13.5" customHeight="1" x14ac:dyDescent="0.2">
      <c r="A151" s="124"/>
      <c r="B151" s="132"/>
      <c r="C151" s="137"/>
      <c r="D151" s="137"/>
      <c r="E151" s="137"/>
      <c r="F151" s="137"/>
      <c r="H151" s="214"/>
    </row>
    <row r="152" spans="1:11" x14ac:dyDescent="0.2">
      <c r="A152" s="124" t="s">
        <v>612</v>
      </c>
      <c r="B152" s="38" t="s">
        <v>919</v>
      </c>
      <c r="C152" s="215">
        <f>F152/1125</f>
        <v>0.91288888888888886</v>
      </c>
      <c r="D152" s="389" t="s">
        <v>920</v>
      </c>
      <c r="E152" s="407"/>
      <c r="F152" s="216">
        <v>1027</v>
      </c>
    </row>
    <row r="153" spans="1:11" x14ac:dyDescent="0.2">
      <c r="A153" s="124" t="s">
        <v>612</v>
      </c>
      <c r="B153" s="38" t="s">
        <v>921</v>
      </c>
      <c r="C153" s="215">
        <f>F153/1125</f>
        <v>0.15822222222222221</v>
      </c>
      <c r="D153" s="389" t="s">
        <v>250</v>
      </c>
      <c r="E153" s="407"/>
      <c r="F153" s="216">
        <v>178</v>
      </c>
    </row>
    <row r="154" spans="1:11" x14ac:dyDescent="0.2">
      <c r="A154" s="124"/>
      <c r="B154" s="132"/>
      <c r="C154" s="137"/>
      <c r="D154" s="137"/>
      <c r="E154" s="137"/>
      <c r="F154" s="137"/>
    </row>
    <row r="155" spans="1:11" x14ac:dyDescent="0.2">
      <c r="A155" s="124" t="s">
        <v>612</v>
      </c>
      <c r="B155" s="11"/>
      <c r="C155" s="217" t="s">
        <v>251</v>
      </c>
      <c r="D155" s="217" t="s">
        <v>252</v>
      </c>
    </row>
    <row r="156" spans="1:11" x14ac:dyDescent="0.2">
      <c r="A156" s="124"/>
      <c r="B156" s="144" t="s">
        <v>1039</v>
      </c>
      <c r="C156" s="217"/>
      <c r="D156" s="217"/>
    </row>
    <row r="157" spans="1:11" ht="25.5" x14ac:dyDescent="0.2">
      <c r="A157" s="124" t="s">
        <v>612</v>
      </c>
      <c r="B157" s="163" t="s">
        <v>977</v>
      </c>
      <c r="C157" s="151">
        <v>550</v>
      </c>
      <c r="D157" s="151">
        <v>640</v>
      </c>
    </row>
    <row r="158" spans="1:11" x14ac:dyDescent="0.2">
      <c r="A158" s="124" t="s">
        <v>612</v>
      </c>
      <c r="B158" s="142" t="s">
        <v>404</v>
      </c>
      <c r="C158" s="151">
        <v>540</v>
      </c>
      <c r="D158" s="151">
        <v>640</v>
      </c>
    </row>
    <row r="159" spans="1:11" x14ac:dyDescent="0.2">
      <c r="A159" s="124" t="s">
        <v>612</v>
      </c>
      <c r="B159" s="142" t="s">
        <v>253</v>
      </c>
      <c r="C159" s="151">
        <v>23</v>
      </c>
      <c r="D159" s="151">
        <v>28</v>
      </c>
    </row>
    <row r="160" spans="1:11" x14ac:dyDescent="0.2">
      <c r="A160" s="124" t="s">
        <v>612</v>
      </c>
      <c r="B160" s="142" t="s">
        <v>255</v>
      </c>
      <c r="C160" s="151">
        <v>22</v>
      </c>
      <c r="D160" s="151">
        <v>26</v>
      </c>
    </row>
    <row r="161" spans="1:6" x14ac:dyDescent="0.2">
      <c r="A161" s="124" t="s">
        <v>612</v>
      </c>
      <c r="B161" s="142" t="s">
        <v>254</v>
      </c>
      <c r="C161" s="151">
        <v>22</v>
      </c>
      <c r="D161" s="151">
        <v>29</v>
      </c>
    </row>
    <row r="162" spans="1:6" x14ac:dyDescent="0.2">
      <c r="A162" s="124" t="s">
        <v>612</v>
      </c>
      <c r="B162" s="144" t="s">
        <v>446</v>
      </c>
      <c r="C162" s="151"/>
      <c r="D162" s="151"/>
    </row>
    <row r="163" spans="1:6" x14ac:dyDescent="0.2">
      <c r="C163" s="218"/>
      <c r="D163" s="218"/>
    </row>
    <row r="164" spans="1:6" x14ac:dyDescent="0.2">
      <c r="A164" s="124" t="s">
        <v>612</v>
      </c>
      <c r="B164" s="441" t="s">
        <v>298</v>
      </c>
      <c r="C164" s="441"/>
      <c r="D164" s="441"/>
      <c r="E164" s="441"/>
      <c r="F164" s="441"/>
    </row>
    <row r="165" spans="1:6" x14ac:dyDescent="0.2">
      <c r="A165" s="124" t="s">
        <v>612</v>
      </c>
      <c r="B165" s="11"/>
      <c r="C165" s="116" t="s">
        <v>1039</v>
      </c>
      <c r="D165" s="129"/>
      <c r="E165" s="129"/>
      <c r="F165" s="129"/>
    </row>
    <row r="166" spans="1:6" x14ac:dyDescent="0.2">
      <c r="A166" s="124" t="s">
        <v>612</v>
      </c>
      <c r="B166" s="118" t="s">
        <v>1040</v>
      </c>
      <c r="C166" s="372">
        <v>0.05</v>
      </c>
      <c r="D166" s="129"/>
      <c r="E166" s="129"/>
      <c r="F166" s="129"/>
    </row>
    <row r="167" spans="1:6" x14ac:dyDescent="0.2">
      <c r="A167" s="124" t="s">
        <v>612</v>
      </c>
      <c r="B167" s="118" t="s">
        <v>1041</v>
      </c>
      <c r="C167" s="372">
        <v>0.42</v>
      </c>
      <c r="D167" s="129"/>
      <c r="E167" s="129"/>
      <c r="F167" s="129"/>
    </row>
    <row r="168" spans="1:6" x14ac:dyDescent="0.2">
      <c r="A168" s="124" t="s">
        <v>612</v>
      </c>
      <c r="B168" s="118" t="s">
        <v>1042</v>
      </c>
      <c r="C168" s="372">
        <v>0.45</v>
      </c>
      <c r="D168" s="129"/>
      <c r="E168" s="129"/>
      <c r="F168" s="129"/>
    </row>
    <row r="169" spans="1:6" x14ac:dyDescent="0.2">
      <c r="A169" s="124" t="s">
        <v>612</v>
      </c>
      <c r="B169" s="118" t="s">
        <v>1043</v>
      </c>
      <c r="C169" s="372">
        <v>0.08</v>
      </c>
      <c r="D169" s="129"/>
      <c r="E169" s="129"/>
      <c r="F169" s="129"/>
    </row>
    <row r="170" spans="1:6" x14ac:dyDescent="0.2">
      <c r="A170" s="124" t="s">
        <v>612</v>
      </c>
      <c r="B170" s="118" t="s">
        <v>1044</v>
      </c>
      <c r="C170" s="372">
        <v>0</v>
      </c>
      <c r="D170" s="129"/>
      <c r="E170" s="129"/>
      <c r="F170" s="129"/>
    </row>
    <row r="171" spans="1:6" x14ac:dyDescent="0.2">
      <c r="A171" s="124" t="s">
        <v>612</v>
      </c>
      <c r="B171" s="118" t="s">
        <v>1045</v>
      </c>
      <c r="C171" s="372">
        <v>0</v>
      </c>
      <c r="D171" s="129"/>
      <c r="E171" s="129"/>
      <c r="F171" s="129"/>
    </row>
    <row r="172" spans="1:6" x14ac:dyDescent="0.2">
      <c r="A172" s="124"/>
      <c r="B172" s="144" t="s">
        <v>677</v>
      </c>
      <c r="C172" s="115">
        <f>SUM(C166:C171)</f>
        <v>0.99999999999999989</v>
      </c>
      <c r="D172" s="129"/>
      <c r="E172" s="129"/>
      <c r="F172" s="129"/>
    </row>
    <row r="173" spans="1:6" ht="38.25" x14ac:dyDescent="0.2">
      <c r="A173" s="124" t="s">
        <v>612</v>
      </c>
      <c r="B173" s="117"/>
      <c r="C173" s="219" t="s">
        <v>977</v>
      </c>
      <c r="D173" s="217" t="s">
        <v>404</v>
      </c>
      <c r="E173" s="220"/>
    </row>
    <row r="174" spans="1:6" x14ac:dyDescent="0.2">
      <c r="A174" s="124" t="s">
        <v>612</v>
      </c>
      <c r="B174" s="142" t="s">
        <v>256</v>
      </c>
      <c r="C174" s="221">
        <v>0.06</v>
      </c>
      <c r="D174" s="221">
        <v>0.08</v>
      </c>
      <c r="E174" s="222"/>
    </row>
    <row r="175" spans="1:6" x14ac:dyDescent="0.2">
      <c r="A175" s="124" t="s">
        <v>612</v>
      </c>
      <c r="B175" s="142" t="s">
        <v>257</v>
      </c>
      <c r="C175" s="221">
        <v>0.44</v>
      </c>
      <c r="D175" s="221">
        <v>0.36</v>
      </c>
      <c r="E175" s="222"/>
    </row>
    <row r="176" spans="1:6" x14ac:dyDescent="0.2">
      <c r="A176" s="124" t="s">
        <v>612</v>
      </c>
      <c r="B176" s="142" t="s">
        <v>407</v>
      </c>
      <c r="C176" s="221">
        <v>0.41</v>
      </c>
      <c r="D176" s="221">
        <v>0.49</v>
      </c>
      <c r="E176" s="222"/>
    </row>
    <row r="177" spans="1:6" x14ac:dyDescent="0.2">
      <c r="A177" s="124" t="s">
        <v>612</v>
      </c>
      <c r="B177" s="142" t="s">
        <v>408</v>
      </c>
      <c r="C177" s="221">
        <v>0.09</v>
      </c>
      <c r="D177" s="221">
        <v>7.0000000000000007E-2</v>
      </c>
      <c r="E177" s="222"/>
    </row>
    <row r="178" spans="1:6" x14ac:dyDescent="0.2">
      <c r="A178" s="124" t="s">
        <v>612</v>
      </c>
      <c r="B178" s="142" t="s">
        <v>409</v>
      </c>
      <c r="C178" s="221">
        <v>0</v>
      </c>
      <c r="D178" s="221">
        <v>0</v>
      </c>
      <c r="E178" s="222"/>
    </row>
    <row r="179" spans="1:6" x14ac:dyDescent="0.2">
      <c r="A179" s="124" t="s">
        <v>612</v>
      </c>
      <c r="B179" s="142" t="s">
        <v>410</v>
      </c>
      <c r="C179" s="221">
        <v>0</v>
      </c>
      <c r="D179" s="221">
        <v>0</v>
      </c>
      <c r="E179" s="222"/>
    </row>
    <row r="180" spans="1:6" x14ac:dyDescent="0.2">
      <c r="B180" s="144" t="s">
        <v>677</v>
      </c>
      <c r="C180" s="221">
        <f>SUM(C174:C179)</f>
        <v>0.99999999999999989</v>
      </c>
      <c r="D180" s="221">
        <f>SUM(D174:D179)</f>
        <v>1</v>
      </c>
      <c r="E180" s="222"/>
    </row>
    <row r="181" spans="1:6" x14ac:dyDescent="0.2">
      <c r="A181" s="124" t="s">
        <v>612</v>
      </c>
      <c r="B181" s="11"/>
      <c r="C181" s="217" t="s">
        <v>253</v>
      </c>
      <c r="D181" s="217" t="s">
        <v>254</v>
      </c>
      <c r="E181" s="217" t="s">
        <v>255</v>
      </c>
    </row>
    <row r="182" spans="1:6" x14ac:dyDescent="0.2">
      <c r="A182" s="124" t="s">
        <v>612</v>
      </c>
      <c r="B182" s="142" t="s">
        <v>411</v>
      </c>
      <c r="C182" s="223">
        <v>0.12</v>
      </c>
      <c r="D182" s="223">
        <v>0.21</v>
      </c>
      <c r="E182" s="223">
        <v>0.05</v>
      </c>
    </row>
    <row r="183" spans="1:6" x14ac:dyDescent="0.2">
      <c r="A183" s="124" t="s">
        <v>612</v>
      </c>
      <c r="B183" s="142" t="s">
        <v>412</v>
      </c>
      <c r="C183" s="223">
        <v>0.61</v>
      </c>
      <c r="D183" s="223">
        <v>0.43</v>
      </c>
      <c r="E183" s="223">
        <v>0.54</v>
      </c>
    </row>
    <row r="184" spans="1:6" x14ac:dyDescent="0.2">
      <c r="A184" s="124" t="s">
        <v>612</v>
      </c>
      <c r="B184" s="142" t="s">
        <v>413</v>
      </c>
      <c r="C184" s="223">
        <v>0.25</v>
      </c>
      <c r="D184" s="223">
        <v>0.32</v>
      </c>
      <c r="E184" s="223">
        <v>0.33</v>
      </c>
    </row>
    <row r="185" spans="1:6" x14ac:dyDescent="0.2">
      <c r="A185" s="124" t="s">
        <v>612</v>
      </c>
      <c r="B185" s="224" t="s">
        <v>414</v>
      </c>
      <c r="C185" s="223">
        <v>0.02</v>
      </c>
      <c r="D185" s="223">
        <v>0.04</v>
      </c>
      <c r="E185" s="223">
        <v>0.08</v>
      </c>
    </row>
    <row r="186" spans="1:6" x14ac:dyDescent="0.2">
      <c r="A186" s="124" t="s">
        <v>612</v>
      </c>
      <c r="B186" s="224" t="s">
        <v>415</v>
      </c>
      <c r="C186" s="223">
        <v>0</v>
      </c>
      <c r="D186" s="223">
        <v>0</v>
      </c>
      <c r="E186" s="223">
        <v>0</v>
      </c>
    </row>
    <row r="187" spans="1:6" x14ac:dyDescent="0.2">
      <c r="A187" s="124" t="s">
        <v>612</v>
      </c>
      <c r="B187" s="142" t="s">
        <v>416</v>
      </c>
      <c r="C187" s="223">
        <v>0</v>
      </c>
      <c r="D187" s="223">
        <v>0</v>
      </c>
      <c r="E187" s="223">
        <v>0</v>
      </c>
    </row>
    <row r="188" spans="1:6" x14ac:dyDescent="0.2">
      <c r="B188" s="142" t="s">
        <v>677</v>
      </c>
      <c r="C188" s="221">
        <f>SUM(C182:C187)</f>
        <v>1</v>
      </c>
      <c r="D188" s="221">
        <f>SUM(D182:D187)</f>
        <v>1</v>
      </c>
      <c r="E188" s="221">
        <f>SUM(E182:E187)</f>
        <v>1.0000000000000002</v>
      </c>
    </row>
    <row r="189" spans="1:6" ht="46.5" customHeight="1" x14ac:dyDescent="0.2">
      <c r="A189" s="124" t="s">
        <v>613</v>
      </c>
      <c r="B189" s="395" t="s">
        <v>120</v>
      </c>
      <c r="C189" s="395"/>
      <c r="D189" s="395"/>
      <c r="E189" s="395"/>
      <c r="F189" s="395"/>
    </row>
    <row r="190" spans="1:6" x14ac:dyDescent="0.2">
      <c r="A190" s="124" t="s">
        <v>613</v>
      </c>
      <c r="B190" s="458" t="s">
        <v>417</v>
      </c>
      <c r="C190" s="458"/>
      <c r="D190" s="458"/>
      <c r="E190" s="225">
        <v>0.18</v>
      </c>
      <c r="F190" s="206"/>
    </row>
    <row r="191" spans="1:6" x14ac:dyDescent="0.2">
      <c r="A191" s="124" t="s">
        <v>613</v>
      </c>
      <c r="B191" s="407" t="s">
        <v>418</v>
      </c>
      <c r="C191" s="407"/>
      <c r="D191" s="407"/>
      <c r="E191" s="225">
        <v>0.57999999999999996</v>
      </c>
      <c r="F191" s="206"/>
    </row>
    <row r="192" spans="1:6" x14ac:dyDescent="0.2">
      <c r="A192" s="124" t="s">
        <v>613</v>
      </c>
      <c r="B192" s="407" t="s">
        <v>419</v>
      </c>
      <c r="C192" s="407"/>
      <c r="D192" s="407"/>
      <c r="E192" s="225">
        <v>0.88</v>
      </c>
      <c r="F192" s="226" t="s">
        <v>490</v>
      </c>
    </row>
    <row r="193" spans="1:6" x14ac:dyDescent="0.2">
      <c r="A193" s="124" t="s">
        <v>613</v>
      </c>
      <c r="B193" s="407" t="s">
        <v>278</v>
      </c>
      <c r="C193" s="407"/>
      <c r="D193" s="407"/>
      <c r="E193" s="225">
        <v>0.12</v>
      </c>
      <c r="F193" s="226" t="s">
        <v>491</v>
      </c>
    </row>
    <row r="194" spans="1:6" x14ac:dyDescent="0.2">
      <c r="A194" s="124" t="s">
        <v>613</v>
      </c>
      <c r="B194" s="407" t="s">
        <v>279</v>
      </c>
      <c r="C194" s="407"/>
      <c r="D194" s="407"/>
      <c r="E194" s="225">
        <v>0.03</v>
      </c>
      <c r="F194" s="206"/>
    </row>
    <row r="195" spans="1:6" ht="26.25" customHeight="1" x14ac:dyDescent="0.2">
      <c r="A195" s="124" t="s">
        <v>613</v>
      </c>
      <c r="B195" s="398" t="s">
        <v>686</v>
      </c>
      <c r="C195" s="399"/>
      <c r="D195" s="399"/>
      <c r="E195" s="400"/>
      <c r="F195" s="227">
        <v>0.03</v>
      </c>
    </row>
    <row r="196" spans="1:6" ht="25.5" customHeight="1" x14ac:dyDescent="0.2">
      <c r="F196" s="170"/>
    </row>
    <row r="197" spans="1:6" ht="38.25" customHeight="1" x14ac:dyDescent="0.2">
      <c r="A197" s="124" t="s">
        <v>614</v>
      </c>
      <c r="B197" s="442" t="s">
        <v>732</v>
      </c>
      <c r="C197" s="442"/>
      <c r="D197" s="442"/>
      <c r="E197" s="442"/>
      <c r="F197" s="442"/>
    </row>
    <row r="198" spans="1:6" ht="38.25" customHeight="1" x14ac:dyDescent="0.2">
      <c r="A198" s="124"/>
      <c r="B198" s="128"/>
      <c r="C198" s="128"/>
      <c r="D198" s="128"/>
      <c r="E198" s="128"/>
      <c r="F198" s="128"/>
    </row>
    <row r="199" spans="1:6" x14ac:dyDescent="0.2">
      <c r="A199" s="124" t="s">
        <v>614</v>
      </c>
      <c r="B199" s="439" t="s">
        <v>1047</v>
      </c>
      <c r="C199" s="439"/>
      <c r="D199" s="228"/>
      <c r="F199" s="206"/>
    </row>
    <row r="200" spans="1:6" x14ac:dyDescent="0.2">
      <c r="A200" s="124" t="s">
        <v>614</v>
      </c>
      <c r="B200" s="462" t="s">
        <v>1046</v>
      </c>
      <c r="C200" s="462"/>
      <c r="D200" s="228">
        <v>0.43</v>
      </c>
      <c r="F200" s="206"/>
    </row>
    <row r="201" spans="1:6" x14ac:dyDescent="0.2">
      <c r="A201" s="124" t="s">
        <v>614</v>
      </c>
      <c r="B201" s="462" t="s">
        <v>12</v>
      </c>
      <c r="C201" s="462"/>
      <c r="D201" s="228">
        <v>0.24</v>
      </c>
      <c r="F201" s="206"/>
    </row>
    <row r="202" spans="1:6" x14ac:dyDescent="0.2">
      <c r="A202" s="124" t="s">
        <v>614</v>
      </c>
      <c r="B202" s="462" t="s">
        <v>13</v>
      </c>
      <c r="C202" s="462"/>
      <c r="D202" s="228">
        <v>0.18</v>
      </c>
      <c r="F202" s="206"/>
    </row>
    <row r="203" spans="1:6" x14ac:dyDescent="0.2">
      <c r="A203" s="124" t="s">
        <v>614</v>
      </c>
      <c r="B203" s="462" t="s">
        <v>14</v>
      </c>
      <c r="C203" s="462"/>
      <c r="D203" s="228">
        <v>0.08</v>
      </c>
      <c r="F203" s="206"/>
    </row>
    <row r="204" spans="1:6" x14ac:dyDescent="0.2">
      <c r="A204" s="124" t="s">
        <v>614</v>
      </c>
      <c r="B204" s="462" t="s">
        <v>15</v>
      </c>
      <c r="C204" s="462"/>
      <c r="D204" s="228">
        <v>0.05</v>
      </c>
      <c r="F204" s="206"/>
    </row>
    <row r="205" spans="1:6" x14ac:dyDescent="0.2">
      <c r="A205" s="124" t="s">
        <v>614</v>
      </c>
      <c r="B205" s="462" t="s">
        <v>16</v>
      </c>
      <c r="C205" s="462"/>
      <c r="D205" s="228">
        <v>0.02</v>
      </c>
      <c r="F205" s="206"/>
    </row>
    <row r="206" spans="1:6" x14ac:dyDescent="0.2">
      <c r="A206" s="124" t="s">
        <v>614</v>
      </c>
      <c r="B206" s="407" t="s">
        <v>280</v>
      </c>
      <c r="C206" s="407"/>
      <c r="D206" s="228">
        <v>0</v>
      </c>
      <c r="F206" s="206"/>
    </row>
    <row r="207" spans="1:6" x14ac:dyDescent="0.2">
      <c r="A207" s="124" t="s">
        <v>614</v>
      </c>
      <c r="B207" s="407" t="s">
        <v>281</v>
      </c>
      <c r="C207" s="407"/>
      <c r="D207" s="228">
        <v>0</v>
      </c>
      <c r="F207" s="206"/>
    </row>
    <row r="208" spans="1:6" x14ac:dyDescent="0.2">
      <c r="B208" s="491" t="s">
        <v>677</v>
      </c>
      <c r="C208" s="492"/>
      <c r="D208" s="229">
        <f>SUM(D199:D207)</f>
        <v>0.99999999999999989</v>
      </c>
      <c r="F208" s="75"/>
    </row>
    <row r="209" spans="1:8" s="75" customFormat="1" x14ac:dyDescent="0.2">
      <c r="A209" s="210"/>
      <c r="B209" s="230"/>
      <c r="C209" s="230"/>
      <c r="D209" s="230"/>
      <c r="E209" s="172"/>
    </row>
    <row r="210" spans="1:8" s="75" customFormat="1" ht="31.5" customHeight="1" x14ac:dyDescent="0.2">
      <c r="A210" s="124" t="s">
        <v>615</v>
      </c>
      <c r="B210" s="493" t="s">
        <v>733</v>
      </c>
      <c r="C210" s="493"/>
      <c r="D210" s="493"/>
      <c r="E210" s="231">
        <v>3.6</v>
      </c>
      <c r="F210" s="232"/>
    </row>
    <row r="211" spans="1:8" s="75" customFormat="1" ht="27" customHeight="1" x14ac:dyDescent="0.2">
      <c r="A211" s="124" t="s">
        <v>615</v>
      </c>
      <c r="B211" s="389" t="s">
        <v>779</v>
      </c>
      <c r="C211" s="407"/>
      <c r="D211" s="407"/>
      <c r="E211" s="228"/>
      <c r="F211" s="206"/>
    </row>
    <row r="212" spans="1:8" ht="24.75" customHeight="1" x14ac:dyDescent="0.2">
      <c r="F212" s="75"/>
    </row>
    <row r="213" spans="1:8" ht="15.75" x14ac:dyDescent="0.25">
      <c r="B213" s="6" t="s">
        <v>282</v>
      </c>
      <c r="F213" s="75"/>
    </row>
    <row r="214" spans="1:8" x14ac:dyDescent="0.2">
      <c r="A214" s="124" t="s">
        <v>616</v>
      </c>
      <c r="B214" s="1" t="s">
        <v>283</v>
      </c>
      <c r="F214" s="75"/>
    </row>
    <row r="215" spans="1:8" x14ac:dyDescent="0.2">
      <c r="A215" s="124" t="s">
        <v>616</v>
      </c>
      <c r="B215" s="126"/>
      <c r="C215" s="171" t="s">
        <v>488</v>
      </c>
      <c r="D215" s="171" t="s">
        <v>489</v>
      </c>
      <c r="E215" s="169"/>
      <c r="F215" s="169"/>
      <c r="G215" s="189"/>
    </row>
    <row r="216" spans="1:8" ht="25.5" x14ac:dyDescent="0.2">
      <c r="A216" s="124" t="s">
        <v>616</v>
      </c>
      <c r="B216" s="233" t="s">
        <v>284</v>
      </c>
      <c r="C216" s="171" t="s">
        <v>1092</v>
      </c>
      <c r="D216" s="171"/>
      <c r="F216" s="170"/>
      <c r="H216" s="189"/>
    </row>
    <row r="217" spans="1:8" x14ac:dyDescent="0.2">
      <c r="A217" s="124" t="s">
        <v>616</v>
      </c>
      <c r="B217" s="142" t="s">
        <v>285</v>
      </c>
      <c r="C217" s="373">
        <v>50</v>
      </c>
      <c r="D217" s="142"/>
      <c r="F217" s="234"/>
    </row>
    <row r="218" spans="1:8" x14ac:dyDescent="0.2">
      <c r="A218" s="124" t="s">
        <v>616</v>
      </c>
      <c r="B218" s="126"/>
      <c r="C218" s="171" t="s">
        <v>488</v>
      </c>
      <c r="D218" s="171" t="s">
        <v>489</v>
      </c>
      <c r="E218" s="169"/>
      <c r="F218" s="169"/>
      <c r="G218" s="189"/>
    </row>
    <row r="219" spans="1:8" ht="25.5" x14ac:dyDescent="0.2">
      <c r="A219" s="124" t="s">
        <v>616</v>
      </c>
      <c r="B219" s="233" t="s">
        <v>286</v>
      </c>
      <c r="C219" s="171" t="s">
        <v>1092</v>
      </c>
      <c r="D219" s="171"/>
      <c r="F219" s="170"/>
      <c r="H219" s="189"/>
    </row>
    <row r="220" spans="1:8" x14ac:dyDescent="0.2">
      <c r="A220" s="124"/>
      <c r="B220" s="76"/>
      <c r="C220" s="235"/>
      <c r="D220" s="235"/>
      <c r="F220" s="170"/>
    </row>
    <row r="221" spans="1:8" x14ac:dyDescent="0.2">
      <c r="A221" s="124" t="s">
        <v>616</v>
      </c>
      <c r="B221" s="397" t="s">
        <v>17</v>
      </c>
      <c r="C221" s="422"/>
      <c r="D221" s="422"/>
      <c r="F221" s="170"/>
    </row>
    <row r="222" spans="1:8" ht="27" customHeight="1" x14ac:dyDescent="0.2">
      <c r="A222" s="124" t="s">
        <v>616</v>
      </c>
      <c r="B222" s="120" t="s">
        <v>18</v>
      </c>
      <c r="C222" s="236" t="s">
        <v>1092</v>
      </c>
      <c r="D222" s="235"/>
      <c r="F222" s="170"/>
    </row>
    <row r="223" spans="1:8" x14ac:dyDescent="0.2">
      <c r="A223" s="124" t="s">
        <v>616</v>
      </c>
      <c r="B223" s="120" t="s">
        <v>19</v>
      </c>
      <c r="C223" s="236"/>
      <c r="D223" s="235"/>
      <c r="F223" s="170"/>
    </row>
    <row r="224" spans="1:8" x14ac:dyDescent="0.2">
      <c r="A224" s="124" t="s">
        <v>616</v>
      </c>
      <c r="B224" s="120" t="s">
        <v>20</v>
      </c>
      <c r="C224" s="236"/>
      <c r="D224" s="235"/>
      <c r="F224" s="170"/>
    </row>
    <row r="225" spans="1:8" x14ac:dyDescent="0.2">
      <c r="B225" s="76"/>
      <c r="C225" s="235"/>
      <c r="D225" s="235"/>
      <c r="F225" s="170"/>
    </row>
    <row r="226" spans="1:8" x14ac:dyDescent="0.2">
      <c r="A226" s="124" t="s">
        <v>616</v>
      </c>
      <c r="B226" s="126"/>
      <c r="C226" s="171" t="s">
        <v>488</v>
      </c>
      <c r="D226" s="171" t="s">
        <v>489</v>
      </c>
      <c r="F226" s="170"/>
    </row>
    <row r="227" spans="1:8" ht="38.25" x14ac:dyDescent="0.2">
      <c r="A227" s="124" t="s">
        <v>616</v>
      </c>
      <c r="B227" s="120" t="s">
        <v>21</v>
      </c>
      <c r="C227" s="171" t="s">
        <v>1092</v>
      </c>
      <c r="D227" s="171"/>
      <c r="F227" s="170"/>
    </row>
    <row r="228" spans="1:8" x14ac:dyDescent="0.2">
      <c r="F228" s="75"/>
    </row>
    <row r="229" spans="1:8" x14ac:dyDescent="0.2">
      <c r="A229" s="124" t="s">
        <v>617</v>
      </c>
      <c r="B229" s="1" t="s">
        <v>287</v>
      </c>
      <c r="F229" s="75"/>
    </row>
    <row r="230" spans="1:8" x14ac:dyDescent="0.2">
      <c r="A230" s="124" t="s">
        <v>617</v>
      </c>
      <c r="B230" s="126"/>
      <c r="C230" s="171" t="s">
        <v>488</v>
      </c>
      <c r="D230" s="171" t="s">
        <v>489</v>
      </c>
      <c r="E230" s="169"/>
      <c r="F230" s="169"/>
      <c r="G230" s="189"/>
    </row>
    <row r="231" spans="1:8" ht="25.5" x14ac:dyDescent="0.2">
      <c r="A231" s="124" t="s">
        <v>617</v>
      </c>
      <c r="B231" s="233" t="s">
        <v>288</v>
      </c>
      <c r="C231" s="151" t="s">
        <v>1092</v>
      </c>
      <c r="D231" s="142"/>
      <c r="F231" s="170"/>
      <c r="H231" s="189"/>
    </row>
    <row r="232" spans="1:8" x14ac:dyDescent="0.2">
      <c r="A232" s="124" t="s">
        <v>617</v>
      </c>
      <c r="B232" s="21" t="s">
        <v>780</v>
      </c>
      <c r="C232" s="244">
        <v>43556</v>
      </c>
      <c r="F232" s="75"/>
    </row>
    <row r="233" spans="1:8" x14ac:dyDescent="0.2">
      <c r="A233" s="124" t="s">
        <v>617</v>
      </c>
      <c r="B233" s="21" t="s">
        <v>781</v>
      </c>
      <c r="C233" s="244" t="s">
        <v>1108</v>
      </c>
      <c r="F233" s="75"/>
    </row>
    <row r="234" spans="1:8" x14ac:dyDescent="0.2">
      <c r="B234" s="238"/>
      <c r="F234" s="75"/>
    </row>
    <row r="235" spans="1:8" x14ac:dyDescent="0.2">
      <c r="A235" s="124" t="s">
        <v>618</v>
      </c>
      <c r="B235" s="457"/>
      <c r="C235" s="444"/>
      <c r="D235" s="445"/>
      <c r="E235" s="171" t="s">
        <v>488</v>
      </c>
      <c r="F235" s="171" t="s">
        <v>489</v>
      </c>
      <c r="G235" s="189"/>
    </row>
    <row r="236" spans="1:8" x14ac:dyDescent="0.2">
      <c r="A236" s="124" t="s">
        <v>618</v>
      </c>
      <c r="B236" s="494" t="s">
        <v>22</v>
      </c>
      <c r="C236" s="495"/>
      <c r="D236" s="496"/>
      <c r="E236" s="171"/>
      <c r="F236" s="171"/>
      <c r="H236" s="189"/>
    </row>
    <row r="237" spans="1:8" ht="28.5" customHeight="1" x14ac:dyDescent="0.2">
      <c r="F237" s="75"/>
    </row>
    <row r="238" spans="1:8" x14ac:dyDescent="0.2">
      <c r="A238" s="124" t="s">
        <v>619</v>
      </c>
      <c r="B238" s="13" t="s">
        <v>782</v>
      </c>
      <c r="F238" s="75"/>
    </row>
    <row r="239" spans="1:8" ht="25.5" x14ac:dyDescent="0.2">
      <c r="A239" s="124" t="s">
        <v>619</v>
      </c>
      <c r="B239" s="233" t="s">
        <v>783</v>
      </c>
      <c r="C239" s="142" t="s">
        <v>1109</v>
      </c>
      <c r="D239" s="148"/>
      <c r="E239" s="75"/>
      <c r="F239" s="75"/>
    </row>
    <row r="240" spans="1:8" x14ac:dyDescent="0.2">
      <c r="A240" s="124" t="s">
        <v>619</v>
      </c>
      <c r="B240" s="21" t="s">
        <v>784</v>
      </c>
      <c r="C240" s="239"/>
      <c r="D240" s="148"/>
      <c r="E240" s="75"/>
      <c r="F240" s="75"/>
    </row>
    <row r="241" spans="1:6" x14ac:dyDescent="0.2">
      <c r="A241" s="124" t="s">
        <v>619</v>
      </c>
      <c r="B241" s="22" t="s">
        <v>785</v>
      </c>
      <c r="C241" s="240"/>
      <c r="D241" s="148"/>
      <c r="E241" s="75"/>
      <c r="F241" s="75"/>
    </row>
    <row r="242" spans="1:6" x14ac:dyDescent="0.2">
      <c r="A242" s="124"/>
      <c r="B242" s="160"/>
      <c r="C242" s="241"/>
      <c r="D242" s="148"/>
      <c r="E242" s="75"/>
      <c r="F242" s="75"/>
    </row>
    <row r="243" spans="1:6" x14ac:dyDescent="0.2">
      <c r="B243" s="75"/>
      <c r="C243" s="75"/>
      <c r="D243" s="75"/>
      <c r="E243" s="75"/>
      <c r="F243" s="75"/>
    </row>
    <row r="244" spans="1:6" x14ac:dyDescent="0.2">
      <c r="A244" s="124" t="s">
        <v>620</v>
      </c>
      <c r="B244" s="1" t="s">
        <v>687</v>
      </c>
      <c r="F244" s="75"/>
    </row>
    <row r="245" spans="1:6" x14ac:dyDescent="0.2">
      <c r="A245" s="124" t="s">
        <v>620</v>
      </c>
      <c r="B245" s="119" t="s">
        <v>336</v>
      </c>
      <c r="C245" s="237"/>
      <c r="F245" s="75"/>
    </row>
    <row r="246" spans="1:6" x14ac:dyDescent="0.2">
      <c r="A246" s="124" t="s">
        <v>620</v>
      </c>
      <c r="B246" s="119" t="s">
        <v>337</v>
      </c>
      <c r="C246" s="156"/>
      <c r="F246" s="75"/>
    </row>
    <row r="247" spans="1:6" ht="38.25" x14ac:dyDescent="0.2">
      <c r="A247" s="124" t="s">
        <v>620</v>
      </c>
      <c r="B247" s="119" t="s">
        <v>338</v>
      </c>
      <c r="C247" s="242" t="s">
        <v>1110</v>
      </c>
      <c r="F247" s="75"/>
    </row>
    <row r="248" spans="1:6" x14ac:dyDescent="0.2">
      <c r="A248" s="124" t="s">
        <v>620</v>
      </c>
      <c r="B248" s="22" t="s">
        <v>785</v>
      </c>
      <c r="C248" s="240"/>
      <c r="F248" s="75"/>
    </row>
    <row r="249" spans="1:6" x14ac:dyDescent="0.2">
      <c r="A249" s="124"/>
      <c r="B249" s="80"/>
      <c r="C249" s="243"/>
      <c r="F249" s="75"/>
    </row>
    <row r="250" spans="1:6" x14ac:dyDescent="0.2">
      <c r="A250" s="124" t="s">
        <v>620</v>
      </c>
      <c r="B250" s="498" t="s">
        <v>450</v>
      </c>
      <c r="C250" s="499"/>
      <c r="D250" s="500" t="s">
        <v>1111</v>
      </c>
      <c r="E250" s="501"/>
      <c r="F250" s="75"/>
    </row>
    <row r="251" spans="1:6" x14ac:dyDescent="0.2">
      <c r="A251" s="124" t="s">
        <v>620</v>
      </c>
      <c r="B251" s="498" t="s">
        <v>23</v>
      </c>
      <c r="C251" s="499"/>
      <c r="D251" s="374">
        <v>100</v>
      </c>
      <c r="F251" s="75"/>
    </row>
    <row r="252" spans="1:6" x14ac:dyDescent="0.2">
      <c r="A252" s="124" t="s">
        <v>620</v>
      </c>
      <c r="B252" s="498" t="s">
        <v>24</v>
      </c>
      <c r="C252" s="499"/>
      <c r="F252" s="75"/>
    </row>
    <row r="253" spans="1:6" x14ac:dyDescent="0.2">
      <c r="A253" s="124" t="s">
        <v>620</v>
      </c>
      <c r="B253" s="89" t="s">
        <v>25</v>
      </c>
      <c r="C253" s="244"/>
      <c r="F253" s="75"/>
    </row>
    <row r="254" spans="1:6" x14ac:dyDescent="0.2">
      <c r="A254" s="124" t="s">
        <v>620</v>
      </c>
      <c r="B254" s="89" t="s">
        <v>26</v>
      </c>
      <c r="C254" s="244"/>
      <c r="F254" s="75"/>
    </row>
    <row r="255" spans="1:6" x14ac:dyDescent="0.2">
      <c r="A255" s="124" t="s">
        <v>620</v>
      </c>
      <c r="B255" s="245" t="s">
        <v>27</v>
      </c>
      <c r="C255" s="244"/>
      <c r="D255" s="75"/>
      <c r="E255" s="75"/>
      <c r="F255" s="75"/>
    </row>
    <row r="256" spans="1:6" x14ac:dyDescent="0.2">
      <c r="F256" s="75"/>
    </row>
    <row r="257" spans="1:6" x14ac:dyDescent="0.2">
      <c r="A257" s="124" t="s">
        <v>621</v>
      </c>
      <c r="B257" s="1" t="s">
        <v>289</v>
      </c>
      <c r="F257" s="75"/>
    </row>
    <row r="258" spans="1:6" x14ac:dyDescent="0.2">
      <c r="A258" s="124" t="s">
        <v>621</v>
      </c>
      <c r="B258" s="457"/>
      <c r="C258" s="444"/>
      <c r="D258" s="445"/>
      <c r="E258" s="171" t="s">
        <v>488</v>
      </c>
      <c r="F258" s="171" t="s">
        <v>489</v>
      </c>
    </row>
    <row r="259" spans="1:6" ht="29.25" customHeight="1" x14ac:dyDescent="0.2">
      <c r="A259" s="124" t="s">
        <v>621</v>
      </c>
      <c r="B259" s="398" t="s">
        <v>290</v>
      </c>
      <c r="C259" s="399"/>
      <c r="D259" s="400"/>
      <c r="E259" s="171"/>
      <c r="F259" s="171" t="s">
        <v>1092</v>
      </c>
    </row>
    <row r="260" spans="1:6" x14ac:dyDescent="0.2">
      <c r="A260" s="124" t="s">
        <v>621</v>
      </c>
      <c r="B260" s="458" t="s">
        <v>291</v>
      </c>
      <c r="C260" s="458"/>
      <c r="D260" s="246"/>
      <c r="F260" s="170"/>
    </row>
    <row r="261" spans="1:6" x14ac:dyDescent="0.2">
      <c r="F261" s="75"/>
    </row>
    <row r="262" spans="1:6" x14ac:dyDescent="0.2">
      <c r="A262" s="124" t="s">
        <v>622</v>
      </c>
      <c r="B262" s="1" t="s">
        <v>292</v>
      </c>
      <c r="F262" s="75"/>
    </row>
    <row r="263" spans="1:6" x14ac:dyDescent="0.2">
      <c r="A263" s="124" t="s">
        <v>622</v>
      </c>
      <c r="B263" s="457"/>
      <c r="C263" s="444"/>
      <c r="D263" s="445"/>
      <c r="E263" s="171" t="s">
        <v>488</v>
      </c>
      <c r="F263" s="171" t="s">
        <v>489</v>
      </c>
    </row>
    <row r="264" spans="1:6" ht="45.75" customHeight="1" x14ac:dyDescent="0.2">
      <c r="A264" s="124" t="s">
        <v>622</v>
      </c>
      <c r="B264" s="398" t="s">
        <v>823</v>
      </c>
      <c r="C264" s="399"/>
      <c r="D264" s="400"/>
      <c r="E264" s="171" t="s">
        <v>1092</v>
      </c>
      <c r="F264" s="171"/>
    </row>
    <row r="265" spans="1:6" ht="40.5" customHeight="1" x14ac:dyDescent="0.2">
      <c r="F265" s="75"/>
    </row>
    <row r="266" spans="1:6" x14ac:dyDescent="0.2">
      <c r="A266" s="124" t="s">
        <v>623</v>
      </c>
      <c r="B266" s="92" t="s">
        <v>688</v>
      </c>
      <c r="C266" s="497" t="s">
        <v>447</v>
      </c>
      <c r="D266" s="456"/>
      <c r="E266" s="139" t="s">
        <v>589</v>
      </c>
      <c r="F266" s="75"/>
    </row>
    <row r="267" spans="1:6" x14ac:dyDescent="0.2">
      <c r="F267" s="75"/>
    </row>
    <row r="268" spans="1:6" ht="15.75" x14ac:dyDescent="0.25">
      <c r="B268" s="6" t="s">
        <v>293</v>
      </c>
      <c r="F268" s="75"/>
    </row>
    <row r="269" spans="1:6" x14ac:dyDescent="0.2">
      <c r="A269" s="124" t="s">
        <v>624</v>
      </c>
      <c r="B269" s="1" t="s">
        <v>492</v>
      </c>
      <c r="F269" s="75"/>
    </row>
    <row r="270" spans="1:6" x14ac:dyDescent="0.2">
      <c r="A270" s="124" t="s">
        <v>624</v>
      </c>
      <c r="B270" s="457"/>
      <c r="C270" s="444"/>
      <c r="D270" s="445"/>
      <c r="E270" s="171" t="s">
        <v>488</v>
      </c>
      <c r="F270" s="171" t="s">
        <v>489</v>
      </c>
    </row>
    <row r="271" spans="1:6" ht="65.25" customHeight="1" x14ac:dyDescent="0.2">
      <c r="A271" s="124" t="s">
        <v>624</v>
      </c>
      <c r="B271" s="398" t="s">
        <v>493</v>
      </c>
      <c r="C271" s="399"/>
      <c r="D271" s="400"/>
      <c r="E271" s="171"/>
      <c r="F271" s="171"/>
    </row>
    <row r="272" spans="1:6" x14ac:dyDescent="0.2">
      <c r="A272" s="124" t="s">
        <v>624</v>
      </c>
      <c r="B272" s="453" t="s">
        <v>494</v>
      </c>
      <c r="C272" s="453"/>
      <c r="D272" s="453"/>
      <c r="E272" s="235"/>
      <c r="F272" s="235"/>
    </row>
    <row r="273" spans="1:6" x14ac:dyDescent="0.2">
      <c r="A273" s="124" t="s">
        <v>624</v>
      </c>
      <c r="B273" s="407" t="s">
        <v>495</v>
      </c>
      <c r="C273" s="407"/>
      <c r="D273" s="407"/>
      <c r="E273" s="237"/>
      <c r="F273" s="235"/>
    </row>
    <row r="274" spans="1:6" x14ac:dyDescent="0.2">
      <c r="A274" s="124" t="s">
        <v>624</v>
      </c>
      <c r="B274" s="407" t="s">
        <v>496</v>
      </c>
      <c r="C274" s="407"/>
      <c r="D274" s="407"/>
      <c r="E274" s="237"/>
      <c r="F274" s="235"/>
    </row>
    <row r="275" spans="1:6" x14ac:dyDescent="0.2">
      <c r="A275" s="124" t="s">
        <v>624</v>
      </c>
      <c r="B275" s="407" t="s">
        <v>497</v>
      </c>
      <c r="C275" s="407"/>
      <c r="D275" s="407"/>
      <c r="E275" s="237"/>
      <c r="F275" s="235"/>
    </row>
    <row r="276" spans="1:6" x14ac:dyDescent="0.2">
      <c r="A276" s="124" t="s">
        <v>624</v>
      </c>
      <c r="B276" s="407" t="s">
        <v>498</v>
      </c>
      <c r="C276" s="407"/>
      <c r="D276" s="407"/>
      <c r="E276" s="237"/>
      <c r="F276" s="235"/>
    </row>
    <row r="277" spans="1:6" x14ac:dyDescent="0.2">
      <c r="A277" s="124"/>
      <c r="B277" s="66"/>
      <c r="C277" s="66"/>
      <c r="D277" s="66"/>
      <c r="E277" s="247"/>
      <c r="F277" s="235"/>
    </row>
    <row r="278" spans="1:6" x14ac:dyDescent="0.2">
      <c r="A278" s="124" t="s">
        <v>624</v>
      </c>
      <c r="B278" s="482" t="s">
        <v>1048</v>
      </c>
      <c r="C278" s="482"/>
      <c r="D278" s="482"/>
      <c r="E278" s="235"/>
      <c r="F278" s="235"/>
    </row>
    <row r="279" spans="1:6" x14ac:dyDescent="0.2">
      <c r="A279" s="124" t="s">
        <v>624</v>
      </c>
      <c r="B279" s="493" t="s">
        <v>499</v>
      </c>
      <c r="C279" s="493"/>
      <c r="D279" s="493"/>
      <c r="E279" s="248"/>
      <c r="F279" s="235"/>
    </row>
    <row r="280" spans="1:6" x14ac:dyDescent="0.2">
      <c r="A280" s="124" t="s">
        <v>624</v>
      </c>
      <c r="B280" s="459" t="s">
        <v>500</v>
      </c>
      <c r="C280" s="459"/>
      <c r="D280" s="459"/>
      <c r="E280" s="249"/>
      <c r="F280" s="235"/>
    </row>
    <row r="281" spans="1:6" ht="12.75" customHeight="1" x14ac:dyDescent="0.2">
      <c r="A281" s="124" t="s">
        <v>624</v>
      </c>
      <c r="B281" s="452" t="s">
        <v>501</v>
      </c>
      <c r="C281" s="453"/>
      <c r="D281" s="453"/>
      <c r="E281" s="453"/>
      <c r="F281" s="460"/>
    </row>
    <row r="282" spans="1:6" x14ac:dyDescent="0.2">
      <c r="A282" s="124"/>
      <c r="B282" s="449"/>
      <c r="C282" s="396"/>
      <c r="D282" s="396"/>
      <c r="E282" s="396"/>
      <c r="F282" s="461"/>
    </row>
    <row r="283" spans="1:6" x14ac:dyDescent="0.2">
      <c r="F283" s="75"/>
    </row>
    <row r="284" spans="1:6" x14ac:dyDescent="0.2">
      <c r="A284" s="124" t="s">
        <v>625</v>
      </c>
      <c r="B284" s="1" t="s">
        <v>294</v>
      </c>
      <c r="F284" s="75"/>
    </row>
    <row r="285" spans="1:6" x14ac:dyDescent="0.2">
      <c r="A285" s="124" t="s">
        <v>625</v>
      </c>
      <c r="B285" s="457"/>
      <c r="C285" s="444"/>
      <c r="D285" s="445"/>
      <c r="E285" s="171" t="s">
        <v>488</v>
      </c>
      <c r="F285" s="171" t="s">
        <v>489</v>
      </c>
    </row>
    <row r="286" spans="1:6" ht="63" customHeight="1" x14ac:dyDescent="0.2">
      <c r="A286" s="124" t="s">
        <v>625</v>
      </c>
      <c r="B286" s="398" t="s">
        <v>28</v>
      </c>
      <c r="C286" s="399"/>
      <c r="D286" s="400"/>
      <c r="E286" s="171" t="s">
        <v>1092</v>
      </c>
      <c r="F286" s="171"/>
    </row>
    <row r="287" spans="1:6" x14ac:dyDescent="0.2">
      <c r="A287" s="124" t="s">
        <v>625</v>
      </c>
      <c r="B287" s="453" t="s">
        <v>494</v>
      </c>
      <c r="C287" s="453"/>
      <c r="D287" s="453"/>
      <c r="E287" s="235"/>
    </row>
    <row r="288" spans="1:6" x14ac:dyDescent="0.2">
      <c r="A288" s="124" t="s">
        <v>625</v>
      </c>
      <c r="B288" s="407" t="s">
        <v>502</v>
      </c>
      <c r="C288" s="407"/>
      <c r="D288" s="407"/>
      <c r="E288" s="244">
        <v>43784</v>
      </c>
    </row>
    <row r="289" spans="1:7" x14ac:dyDescent="0.2">
      <c r="A289" s="124" t="s">
        <v>625</v>
      </c>
      <c r="B289" s="407" t="s">
        <v>503</v>
      </c>
      <c r="C289" s="407"/>
      <c r="D289" s="407"/>
      <c r="E289" s="244">
        <v>43814</v>
      </c>
    </row>
    <row r="290" spans="1:7" x14ac:dyDescent="0.2">
      <c r="F290" s="75"/>
    </row>
    <row r="291" spans="1:7" x14ac:dyDescent="0.2">
      <c r="A291" s="124" t="s">
        <v>625</v>
      </c>
      <c r="B291" s="422" t="s">
        <v>29</v>
      </c>
      <c r="C291" s="422"/>
      <c r="D291" s="422"/>
      <c r="E291" s="422"/>
      <c r="F291" s="422"/>
      <c r="G291" s="422"/>
    </row>
    <row r="292" spans="1:7" x14ac:dyDescent="0.2">
      <c r="A292" s="124" t="s">
        <v>625</v>
      </c>
      <c r="B292" s="250" t="s">
        <v>488</v>
      </c>
      <c r="C292" s="250" t="s">
        <v>489</v>
      </c>
      <c r="F292" s="75"/>
    </row>
    <row r="293" spans="1:7" x14ac:dyDescent="0.2">
      <c r="A293" s="124" t="s">
        <v>625</v>
      </c>
      <c r="B293" s="250"/>
      <c r="C293" s="250" t="s">
        <v>1092</v>
      </c>
    </row>
    <row r="294" spans="1:7" x14ac:dyDescent="0.2"/>
    <row r="295" spans="1:7" x14ac:dyDescent="0.2"/>
    <row r="296" spans="1:7" x14ac:dyDescent="0.2"/>
  </sheetData>
  <mergeCells count="127">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D250:E250"/>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91"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8"/>
  <sheetViews>
    <sheetView showGridLines="0" showRowColHeaders="0" showRuler="0" view="pageLayout" zoomScaleNormal="100" workbookViewId="0">
      <selection activeCell="B15" sqref="B15:D15"/>
    </sheetView>
  </sheetViews>
  <sheetFormatPr defaultColWidth="0" defaultRowHeight="12.75" zeroHeight="1" x14ac:dyDescent="0.2"/>
  <cols>
    <col min="1" max="1" width="4.42578125" style="138" customWidth="1"/>
    <col min="2" max="2" width="22.7109375" style="139" customWidth="1"/>
    <col min="3" max="7" width="12.7109375" style="139" customWidth="1"/>
    <col min="8" max="8" width="9.140625" style="139" customWidth="1"/>
    <col min="9" max="16384" width="0" style="139" hidden="1"/>
  </cols>
  <sheetData>
    <row r="1" spans="1:7" ht="18" x14ac:dyDescent="0.2">
      <c r="A1" s="393" t="s">
        <v>504</v>
      </c>
      <c r="B1" s="393"/>
      <c r="C1" s="393"/>
      <c r="D1" s="393"/>
      <c r="E1" s="393"/>
      <c r="F1" s="393"/>
      <c r="G1" s="393"/>
    </row>
    <row r="2" spans="1:7" x14ac:dyDescent="0.2"/>
    <row r="3" spans="1:7" ht="15.75" x14ac:dyDescent="0.25">
      <c r="B3" s="6" t="s">
        <v>505</v>
      </c>
    </row>
    <row r="4" spans="1:7" x14ac:dyDescent="0.2">
      <c r="A4" s="124" t="s">
        <v>59</v>
      </c>
      <c r="B4" s="457"/>
      <c r="C4" s="444"/>
      <c r="D4" s="445"/>
      <c r="E4" s="171" t="s">
        <v>488</v>
      </c>
      <c r="F4" s="171" t="s">
        <v>489</v>
      </c>
      <c r="G4" s="251"/>
    </row>
    <row r="5" spans="1:7" ht="26.25" customHeight="1" x14ac:dyDescent="0.2">
      <c r="A5" s="124" t="s">
        <v>59</v>
      </c>
      <c r="B5" s="398" t="s">
        <v>57</v>
      </c>
      <c r="C5" s="399"/>
      <c r="D5" s="400"/>
      <c r="E5" s="171" t="s">
        <v>1092</v>
      </c>
      <c r="F5" s="171"/>
      <c r="G5" s="148"/>
    </row>
    <row r="6" spans="1:7" ht="41.25" customHeight="1" x14ac:dyDescent="0.2">
      <c r="A6" s="124" t="s">
        <v>59</v>
      </c>
      <c r="B6" s="398" t="s">
        <v>58</v>
      </c>
      <c r="C6" s="399"/>
      <c r="D6" s="400"/>
      <c r="E6" s="171" t="s">
        <v>1092</v>
      </c>
      <c r="F6" s="171"/>
      <c r="G6" s="75"/>
    </row>
    <row r="7" spans="1:7" x14ac:dyDescent="0.2">
      <c r="B7" s="76"/>
      <c r="C7" s="76"/>
      <c r="D7" s="76"/>
      <c r="E7" s="235"/>
      <c r="F7" s="235"/>
      <c r="G7" s="75"/>
    </row>
    <row r="8" spans="1:7" ht="29.25" customHeight="1" x14ac:dyDescent="0.2">
      <c r="A8" s="105" t="s">
        <v>60</v>
      </c>
      <c r="B8" s="520" t="s">
        <v>1049</v>
      </c>
      <c r="C8" s="520"/>
      <c r="D8" s="520"/>
      <c r="E8" s="520"/>
      <c r="F8" s="520"/>
      <c r="G8" s="520"/>
    </row>
    <row r="9" spans="1:7" ht="25.5" x14ac:dyDescent="0.2">
      <c r="A9" s="124" t="s">
        <v>60</v>
      </c>
      <c r="B9" s="33"/>
      <c r="C9" s="165" t="s">
        <v>506</v>
      </c>
      <c r="D9" s="165" t="s">
        <v>258</v>
      </c>
      <c r="E9" s="165" t="s">
        <v>259</v>
      </c>
      <c r="F9" s="31"/>
    </row>
    <row r="10" spans="1:7" x14ac:dyDescent="0.2">
      <c r="A10" s="124" t="s">
        <v>60</v>
      </c>
      <c r="B10" s="252" t="s">
        <v>236</v>
      </c>
      <c r="C10" s="253">
        <v>1205</v>
      </c>
      <c r="D10" s="253">
        <v>613</v>
      </c>
      <c r="E10" s="253">
        <v>349</v>
      </c>
      <c r="F10" s="254"/>
    </row>
    <row r="11" spans="1:7" x14ac:dyDescent="0.2">
      <c r="A11" s="124" t="s">
        <v>60</v>
      </c>
      <c r="B11" s="252" t="s">
        <v>237</v>
      </c>
      <c r="C11" s="253">
        <v>1483</v>
      </c>
      <c r="D11" s="253">
        <v>803</v>
      </c>
      <c r="E11" s="253">
        <v>494</v>
      </c>
      <c r="F11" s="254"/>
    </row>
    <row r="12" spans="1:7" x14ac:dyDescent="0.2">
      <c r="A12" s="124" t="s">
        <v>60</v>
      </c>
      <c r="B12" s="122" t="s">
        <v>260</v>
      </c>
      <c r="C12" s="32">
        <f>SUM(C10:C11)</f>
        <v>2688</v>
      </c>
      <c r="D12" s="32">
        <f>SUM(D10:D11)</f>
        <v>1416</v>
      </c>
      <c r="E12" s="32">
        <f>SUM(E10:E11)</f>
        <v>843</v>
      </c>
      <c r="F12" s="378" t="s">
        <v>1118</v>
      </c>
      <c r="G12" s="379">
        <f>E12/D12</f>
        <v>0.59533898305084743</v>
      </c>
    </row>
    <row r="13" spans="1:7" x14ac:dyDescent="0.2"/>
    <row r="14" spans="1:7" ht="15.75" x14ac:dyDescent="0.2">
      <c r="B14" s="519" t="s">
        <v>261</v>
      </c>
      <c r="C14" s="503"/>
    </row>
    <row r="15" spans="1:7" x14ac:dyDescent="0.2">
      <c r="A15" s="124" t="s">
        <v>61</v>
      </c>
      <c r="B15" s="503" t="s">
        <v>262</v>
      </c>
      <c r="C15" s="503"/>
      <c r="D15" s="503"/>
    </row>
    <row r="16" spans="1:7" ht="15" x14ac:dyDescent="0.2">
      <c r="A16" s="124" t="s">
        <v>61</v>
      </c>
      <c r="B16" s="140" t="s">
        <v>263</v>
      </c>
      <c r="C16" s="141" t="s">
        <v>1092</v>
      </c>
    </row>
    <row r="17" spans="1:7" ht="15" x14ac:dyDescent="0.2">
      <c r="A17" s="124" t="s">
        <v>61</v>
      </c>
      <c r="B17" s="140" t="s">
        <v>64</v>
      </c>
      <c r="C17" s="141"/>
    </row>
    <row r="18" spans="1:7" ht="15" x14ac:dyDescent="0.2">
      <c r="A18" s="124" t="s">
        <v>61</v>
      </c>
      <c r="B18" s="140" t="s">
        <v>264</v>
      </c>
      <c r="C18" s="141" t="s">
        <v>1092</v>
      </c>
    </row>
    <row r="19" spans="1:7" ht="15" x14ac:dyDescent="0.2">
      <c r="A19" s="124" t="s">
        <v>61</v>
      </c>
      <c r="B19" s="140" t="s">
        <v>265</v>
      </c>
      <c r="C19" s="141"/>
    </row>
    <row r="20" spans="1:7" x14ac:dyDescent="0.2"/>
    <row r="21" spans="1:7" ht="12.75" customHeight="1" x14ac:dyDescent="0.2">
      <c r="A21" s="124" t="s">
        <v>62</v>
      </c>
      <c r="B21" s="457"/>
      <c r="C21" s="444"/>
      <c r="D21" s="445"/>
      <c r="E21" s="171" t="s">
        <v>488</v>
      </c>
      <c r="F21" s="171" t="s">
        <v>489</v>
      </c>
      <c r="G21" s="170"/>
    </row>
    <row r="22" spans="1:7" ht="40.5" customHeight="1" x14ac:dyDescent="0.2">
      <c r="A22" s="124" t="s">
        <v>62</v>
      </c>
      <c r="B22" s="398" t="s">
        <v>266</v>
      </c>
      <c r="C22" s="399"/>
      <c r="D22" s="400"/>
      <c r="E22" s="171"/>
      <c r="F22" s="171" t="s">
        <v>1092</v>
      </c>
      <c r="G22" s="170"/>
    </row>
    <row r="23" spans="1:7" ht="24.75" customHeight="1" x14ac:dyDescent="0.2">
      <c r="A23" s="124" t="s">
        <v>62</v>
      </c>
      <c r="B23" s="407" t="s">
        <v>65</v>
      </c>
      <c r="C23" s="407"/>
      <c r="D23" s="407"/>
      <c r="E23" s="248"/>
      <c r="F23" s="235"/>
      <c r="G23" s="170"/>
    </row>
    <row r="24" spans="1:7" x14ac:dyDescent="0.2"/>
    <row r="25" spans="1:7" x14ac:dyDescent="0.2">
      <c r="A25" s="124" t="s">
        <v>63</v>
      </c>
      <c r="B25" s="450" t="s">
        <v>471</v>
      </c>
      <c r="C25" s="450"/>
      <c r="D25" s="450"/>
      <c r="E25" s="450"/>
      <c r="F25" s="255"/>
    </row>
    <row r="26" spans="1:7" ht="22.5" x14ac:dyDescent="0.2">
      <c r="A26" s="124" t="s">
        <v>63</v>
      </c>
      <c r="B26" s="256"/>
      <c r="C26" s="34" t="s">
        <v>472</v>
      </c>
      <c r="D26" s="34" t="s">
        <v>473</v>
      </c>
      <c r="E26" s="34" t="s">
        <v>474</v>
      </c>
      <c r="F26" s="34" t="s">
        <v>475</v>
      </c>
      <c r="G26" s="34" t="s">
        <v>476</v>
      </c>
    </row>
    <row r="27" spans="1:7" x14ac:dyDescent="0.2">
      <c r="A27" s="124" t="s">
        <v>63</v>
      </c>
      <c r="B27" s="233" t="s">
        <v>477</v>
      </c>
      <c r="C27" s="171" t="s">
        <v>1092</v>
      </c>
      <c r="D27" s="171"/>
      <c r="E27" s="171"/>
      <c r="F27" s="171"/>
      <c r="G27" s="171"/>
    </row>
    <row r="28" spans="1:7" x14ac:dyDescent="0.2">
      <c r="A28" s="124" t="s">
        <v>63</v>
      </c>
      <c r="B28" s="233" t="s">
        <v>478</v>
      </c>
      <c r="C28" s="171" t="s">
        <v>1092</v>
      </c>
      <c r="D28" s="171"/>
      <c r="E28" s="171"/>
      <c r="F28" s="171"/>
      <c r="G28" s="171"/>
    </row>
    <row r="29" spans="1:7" ht="25.5" x14ac:dyDescent="0.2">
      <c r="A29" s="124" t="s">
        <v>63</v>
      </c>
      <c r="B29" s="233" t="s">
        <v>479</v>
      </c>
      <c r="C29" s="171"/>
      <c r="D29" s="171"/>
      <c r="E29" s="171" t="s">
        <v>1092</v>
      </c>
      <c r="F29" s="171"/>
      <c r="G29" s="171"/>
    </row>
    <row r="30" spans="1:7" x14ac:dyDescent="0.2">
      <c r="A30" s="124" t="s">
        <v>63</v>
      </c>
      <c r="B30" s="233" t="s">
        <v>906</v>
      </c>
      <c r="C30" s="171"/>
      <c r="D30" s="171"/>
      <c r="E30" s="171"/>
      <c r="F30" s="171"/>
      <c r="G30" s="171" t="s">
        <v>1092</v>
      </c>
    </row>
    <row r="31" spans="1:7" x14ac:dyDescent="0.2">
      <c r="A31" s="124" t="s">
        <v>63</v>
      </c>
      <c r="B31" s="233" t="s">
        <v>904</v>
      </c>
      <c r="C31" s="171"/>
      <c r="D31" s="171"/>
      <c r="E31" s="171"/>
      <c r="F31" s="171" t="s">
        <v>1092</v>
      </c>
      <c r="G31" s="171"/>
    </row>
    <row r="32" spans="1:7" ht="40.5" customHeight="1" x14ac:dyDescent="0.2">
      <c r="A32" s="124" t="s">
        <v>63</v>
      </c>
      <c r="B32" s="233" t="s">
        <v>480</v>
      </c>
      <c r="C32" s="171"/>
      <c r="D32" s="171"/>
      <c r="E32" s="171"/>
      <c r="F32" s="171"/>
      <c r="G32" s="171"/>
    </row>
    <row r="33" spans="1:7" x14ac:dyDescent="0.2"/>
    <row r="34" spans="1:7" ht="27" customHeight="1" x14ac:dyDescent="0.2">
      <c r="A34" s="124" t="s">
        <v>68</v>
      </c>
      <c r="B34" s="407" t="s">
        <v>66</v>
      </c>
      <c r="C34" s="407"/>
      <c r="D34" s="407"/>
      <c r="E34" s="375">
        <v>3</v>
      </c>
      <c r="F34" s="137"/>
      <c r="G34" s="170"/>
    </row>
    <row r="35" spans="1:7" x14ac:dyDescent="0.2"/>
    <row r="36" spans="1:7" ht="26.25" customHeight="1" x14ac:dyDescent="0.2">
      <c r="A36" s="124" t="s">
        <v>69</v>
      </c>
      <c r="B36" s="407" t="s">
        <v>67</v>
      </c>
      <c r="C36" s="407"/>
      <c r="D36" s="407"/>
      <c r="E36" s="375">
        <v>2.75</v>
      </c>
      <c r="F36" s="137"/>
      <c r="G36" s="170"/>
    </row>
    <row r="37" spans="1:7" x14ac:dyDescent="0.2"/>
    <row r="38" spans="1:7" x14ac:dyDescent="0.2">
      <c r="A38" s="124" t="s">
        <v>70</v>
      </c>
      <c r="B38" s="452" t="s">
        <v>481</v>
      </c>
      <c r="C38" s="453"/>
      <c r="D38" s="453"/>
      <c r="E38" s="453"/>
      <c r="F38" s="453"/>
      <c r="G38" s="460"/>
    </row>
    <row r="39" spans="1:7" x14ac:dyDescent="0.2">
      <c r="A39" s="124"/>
      <c r="B39" s="449"/>
      <c r="C39" s="396"/>
      <c r="D39" s="396"/>
      <c r="E39" s="396"/>
      <c r="F39" s="396"/>
      <c r="G39" s="461"/>
    </row>
    <row r="40" spans="1:7" x14ac:dyDescent="0.2"/>
    <row r="41" spans="1:7" ht="37.5" customHeight="1" x14ac:dyDescent="0.2">
      <c r="A41" s="124" t="s">
        <v>72</v>
      </c>
      <c r="B41" s="396" t="s">
        <v>71</v>
      </c>
      <c r="C41" s="396"/>
      <c r="D41" s="396"/>
      <c r="E41" s="396"/>
      <c r="F41" s="396"/>
      <c r="G41" s="396"/>
    </row>
    <row r="42" spans="1:7" ht="22.5" x14ac:dyDescent="0.2">
      <c r="A42" s="124" t="s">
        <v>72</v>
      </c>
      <c r="B42" s="256"/>
      <c r="C42" s="74" t="s">
        <v>482</v>
      </c>
      <c r="D42" s="74" t="s">
        <v>483</v>
      </c>
      <c r="E42" s="74" t="s">
        <v>484</v>
      </c>
      <c r="F42" s="74" t="s">
        <v>485</v>
      </c>
      <c r="G42" s="74" t="s">
        <v>486</v>
      </c>
    </row>
    <row r="43" spans="1:7" x14ac:dyDescent="0.2">
      <c r="A43" s="124" t="s">
        <v>72</v>
      </c>
      <c r="B43" s="142" t="s">
        <v>263</v>
      </c>
      <c r="C43" s="258"/>
      <c r="D43" s="376">
        <v>43586</v>
      </c>
      <c r="E43" s="258"/>
      <c r="F43" s="376">
        <v>43586</v>
      </c>
      <c r="G43" s="156"/>
    </row>
    <row r="44" spans="1:7" x14ac:dyDescent="0.2">
      <c r="A44" s="124" t="s">
        <v>72</v>
      </c>
      <c r="B44" s="142" t="s">
        <v>64</v>
      </c>
      <c r="C44" s="258"/>
      <c r="D44" s="258"/>
      <c r="E44" s="258"/>
      <c r="F44" s="258"/>
      <c r="G44" s="156"/>
    </row>
    <row r="45" spans="1:7" ht="38.25" x14ac:dyDescent="0.2">
      <c r="A45" s="124" t="s">
        <v>72</v>
      </c>
      <c r="B45" s="142" t="s">
        <v>264</v>
      </c>
      <c r="C45" s="258"/>
      <c r="D45" s="376">
        <v>43800</v>
      </c>
      <c r="E45" s="258"/>
      <c r="F45" s="377" t="s">
        <v>1112</v>
      </c>
      <c r="G45" s="156"/>
    </row>
    <row r="46" spans="1:7" x14ac:dyDescent="0.2">
      <c r="A46" s="124" t="s">
        <v>72</v>
      </c>
      <c r="B46" s="142" t="s">
        <v>265</v>
      </c>
      <c r="C46" s="258"/>
      <c r="D46" s="258"/>
      <c r="E46" s="258"/>
      <c r="F46" s="258"/>
      <c r="G46" s="156"/>
    </row>
    <row r="47" spans="1:7" x14ac:dyDescent="0.2"/>
    <row r="48" spans="1:7" ht="12.75" customHeight="1" x14ac:dyDescent="0.2">
      <c r="A48" s="124" t="s">
        <v>73</v>
      </c>
      <c r="B48" s="457"/>
      <c r="C48" s="444"/>
      <c r="D48" s="445"/>
      <c r="E48" s="171" t="s">
        <v>488</v>
      </c>
      <c r="F48" s="171" t="s">
        <v>489</v>
      </c>
      <c r="G48" s="251"/>
    </row>
    <row r="49" spans="1:7" ht="26.25" customHeight="1" x14ac:dyDescent="0.2">
      <c r="A49" s="124" t="s">
        <v>73</v>
      </c>
      <c r="B49" s="398" t="s">
        <v>54</v>
      </c>
      <c r="C49" s="399"/>
      <c r="D49" s="400"/>
      <c r="E49" s="171"/>
      <c r="F49" s="171"/>
      <c r="G49" s="148"/>
    </row>
    <row r="50" spans="1:7" x14ac:dyDescent="0.2">
      <c r="B50" s="76"/>
      <c r="C50" s="76"/>
      <c r="D50" s="76"/>
      <c r="E50" s="235"/>
      <c r="F50" s="235"/>
    </row>
    <row r="51" spans="1:7" x14ac:dyDescent="0.2">
      <c r="A51" s="124" t="s">
        <v>74</v>
      </c>
      <c r="B51" s="452" t="s">
        <v>75</v>
      </c>
      <c r="C51" s="453"/>
      <c r="D51" s="453"/>
      <c r="E51" s="453"/>
      <c r="F51" s="453"/>
      <c r="G51" s="460"/>
    </row>
    <row r="52" spans="1:7" x14ac:dyDescent="0.2">
      <c r="A52" s="124"/>
      <c r="B52" s="449"/>
      <c r="C52" s="396"/>
      <c r="D52" s="396"/>
      <c r="E52" s="396"/>
      <c r="F52" s="396"/>
      <c r="G52" s="461"/>
    </row>
    <row r="53" spans="1:7" x14ac:dyDescent="0.2"/>
    <row r="54" spans="1:7" ht="15.75" x14ac:dyDescent="0.2">
      <c r="B54" s="519" t="s">
        <v>76</v>
      </c>
      <c r="C54" s="503"/>
    </row>
    <row r="55" spans="1:7" ht="27.75" customHeight="1" x14ac:dyDescent="0.2">
      <c r="A55" s="124" t="s">
        <v>77</v>
      </c>
      <c r="B55" s="407" t="s">
        <v>78</v>
      </c>
      <c r="C55" s="407"/>
      <c r="D55" s="407"/>
      <c r="E55" s="375" t="s">
        <v>1113</v>
      </c>
      <c r="G55" s="170"/>
    </row>
    <row r="56" spans="1:7" x14ac:dyDescent="0.2"/>
    <row r="57" spans="1:7" x14ac:dyDescent="0.2">
      <c r="A57" s="124" t="s">
        <v>806</v>
      </c>
      <c r="B57" s="457"/>
      <c r="C57" s="444"/>
      <c r="D57" s="445"/>
      <c r="E57" s="171" t="s">
        <v>55</v>
      </c>
      <c r="F57" s="171" t="s">
        <v>79</v>
      </c>
    </row>
    <row r="58" spans="1:7" ht="26.25" customHeight="1" x14ac:dyDescent="0.2">
      <c r="A58" s="124" t="s">
        <v>806</v>
      </c>
      <c r="B58" s="398" t="s">
        <v>805</v>
      </c>
      <c r="C58" s="399"/>
      <c r="D58" s="400"/>
      <c r="E58" s="171">
        <v>70</v>
      </c>
      <c r="F58" s="171" t="s">
        <v>1114</v>
      </c>
    </row>
    <row r="59" spans="1:7" x14ac:dyDescent="0.2"/>
    <row r="60" spans="1:7" x14ac:dyDescent="0.2">
      <c r="A60" s="124" t="s">
        <v>808</v>
      </c>
      <c r="B60" s="457"/>
      <c r="C60" s="444"/>
      <c r="D60" s="445"/>
      <c r="E60" s="171" t="s">
        <v>55</v>
      </c>
      <c r="F60" s="171" t="s">
        <v>79</v>
      </c>
    </row>
    <row r="61" spans="1:7" ht="27" customHeight="1" x14ac:dyDescent="0.2">
      <c r="A61" s="124" t="s">
        <v>808</v>
      </c>
      <c r="B61" s="398" t="s">
        <v>807</v>
      </c>
      <c r="C61" s="399"/>
      <c r="D61" s="400"/>
      <c r="E61" s="171">
        <v>90</v>
      </c>
      <c r="F61" s="171" t="s">
        <v>1114</v>
      </c>
    </row>
    <row r="62" spans="1:7" x14ac:dyDescent="0.2">
      <c r="B62" s="173"/>
      <c r="C62" s="173"/>
      <c r="D62" s="173"/>
      <c r="E62" s="173"/>
      <c r="F62" s="173"/>
      <c r="G62" s="173"/>
    </row>
    <row r="63" spans="1:7" ht="27.75" customHeight="1" x14ac:dyDescent="0.2">
      <c r="A63" s="124" t="s">
        <v>809</v>
      </c>
      <c r="B63" s="407" t="s">
        <v>56</v>
      </c>
      <c r="C63" s="407"/>
      <c r="D63" s="407"/>
      <c r="E63" s="257"/>
      <c r="F63" s="127"/>
      <c r="G63" s="170"/>
    </row>
    <row r="64" spans="1:7" x14ac:dyDescent="0.2">
      <c r="A64" s="124"/>
      <c r="B64" s="127"/>
      <c r="C64" s="127"/>
      <c r="D64" s="127"/>
      <c r="E64" s="127"/>
      <c r="F64" s="127"/>
      <c r="G64" s="170"/>
    </row>
    <row r="65" spans="1:7" ht="26.25" customHeight="1" x14ac:dyDescent="0.2">
      <c r="A65" s="124" t="s">
        <v>810</v>
      </c>
      <c r="B65" s="407" t="s">
        <v>811</v>
      </c>
      <c r="C65" s="407"/>
      <c r="D65" s="407"/>
      <c r="E65" s="375">
        <v>30</v>
      </c>
      <c r="F65" s="127"/>
      <c r="G65" s="170"/>
    </row>
    <row r="66" spans="1:7" x14ac:dyDescent="0.2">
      <c r="A66" s="124"/>
      <c r="B66" s="127"/>
      <c r="C66" s="127"/>
      <c r="D66" s="127"/>
      <c r="E66" s="127"/>
      <c r="F66" s="127"/>
      <c r="G66" s="170"/>
    </row>
    <row r="67" spans="1:7" x14ac:dyDescent="0.2">
      <c r="A67" s="124" t="s">
        <v>812</v>
      </c>
      <c r="B67" s="452" t="s">
        <v>1115</v>
      </c>
      <c r="C67" s="453"/>
      <c r="D67" s="453"/>
      <c r="E67" s="453"/>
      <c r="F67" s="453"/>
      <c r="G67" s="460"/>
    </row>
    <row r="68" spans="1:7" x14ac:dyDescent="0.2">
      <c r="A68" s="124"/>
      <c r="B68" s="449"/>
      <c r="C68" s="396"/>
      <c r="D68" s="396"/>
      <c r="E68" s="396"/>
      <c r="F68" s="396"/>
      <c r="G68" s="461"/>
    </row>
    <row r="69" spans="1:7" x14ac:dyDescent="0.2">
      <c r="A69" s="124"/>
      <c r="B69" s="76"/>
      <c r="C69" s="76"/>
      <c r="D69" s="76"/>
      <c r="E69" s="76"/>
      <c r="F69" s="76"/>
      <c r="G69" s="76"/>
    </row>
    <row r="70" spans="1:7" ht="15.75" x14ac:dyDescent="0.25">
      <c r="A70" s="124"/>
      <c r="B70" s="6" t="s">
        <v>994</v>
      </c>
      <c r="C70" s="76"/>
      <c r="D70" s="76"/>
      <c r="E70" s="76"/>
      <c r="F70" s="76"/>
      <c r="G70" s="76"/>
    </row>
    <row r="71" spans="1:7" x14ac:dyDescent="0.2">
      <c r="A71" s="124" t="s">
        <v>992</v>
      </c>
      <c r="B71" s="139" t="s">
        <v>993</v>
      </c>
      <c r="F71" s="76"/>
      <c r="G71" s="76"/>
    </row>
    <row r="72" spans="1:7" x14ac:dyDescent="0.2">
      <c r="A72" s="124"/>
      <c r="F72" s="76"/>
      <c r="G72" s="76"/>
    </row>
    <row r="73" spans="1:7" x14ac:dyDescent="0.2">
      <c r="A73" s="124"/>
      <c r="B73" s="457"/>
      <c r="C73" s="444"/>
      <c r="D73" s="445"/>
      <c r="E73" s="151" t="s">
        <v>488</v>
      </c>
      <c r="F73" s="259" t="s">
        <v>489</v>
      </c>
      <c r="G73" s="76"/>
    </row>
    <row r="74" spans="1:7" x14ac:dyDescent="0.2">
      <c r="A74" s="124"/>
      <c r="B74" s="480" t="s">
        <v>1006</v>
      </c>
      <c r="C74" s="444"/>
      <c r="D74" s="445"/>
      <c r="E74" s="151" t="s">
        <v>1092</v>
      </c>
      <c r="F74" s="233"/>
      <c r="G74" s="76"/>
    </row>
    <row r="75" spans="1:7" x14ac:dyDescent="0.2">
      <c r="A75" s="124"/>
      <c r="B75" s="480" t="s">
        <v>1007</v>
      </c>
      <c r="C75" s="444"/>
      <c r="D75" s="445"/>
      <c r="E75" s="151" t="s">
        <v>1092</v>
      </c>
      <c r="F75" s="233"/>
      <c r="G75" s="76"/>
    </row>
    <row r="76" spans="1:7" x14ac:dyDescent="0.2">
      <c r="A76" s="124"/>
      <c r="B76" s="480" t="s">
        <v>1008</v>
      </c>
      <c r="C76" s="444"/>
      <c r="D76" s="445"/>
      <c r="E76" s="151" t="s">
        <v>1092</v>
      </c>
      <c r="F76" s="233"/>
      <c r="G76" s="76"/>
    </row>
    <row r="77" spans="1:7" x14ac:dyDescent="0.2">
      <c r="A77" s="124"/>
      <c r="B77" s="169"/>
      <c r="C77" s="169"/>
      <c r="D77" s="169"/>
      <c r="E77" s="75"/>
      <c r="F77" s="76"/>
      <c r="G77" s="76"/>
    </row>
    <row r="78" spans="1:7" x14ac:dyDescent="0.2">
      <c r="A78" s="124" t="s">
        <v>1009</v>
      </c>
      <c r="B78" s="470"/>
      <c r="C78" s="439"/>
      <c r="D78" s="439"/>
      <c r="E78" s="151" t="s">
        <v>55</v>
      </c>
      <c r="F78" s="259" t="s">
        <v>79</v>
      </c>
      <c r="G78" s="76"/>
    </row>
    <row r="79" spans="1:7" ht="12.75" customHeight="1" x14ac:dyDescent="0.2">
      <c r="A79" s="139"/>
      <c r="B79" s="512" t="s">
        <v>1010</v>
      </c>
      <c r="C79" s="475"/>
      <c r="D79" s="475"/>
      <c r="E79" s="515">
        <v>15</v>
      </c>
      <c r="F79" s="459"/>
      <c r="G79" s="76"/>
    </row>
    <row r="80" spans="1:7" ht="12.75" customHeight="1" x14ac:dyDescent="0.2">
      <c r="A80" s="124"/>
      <c r="B80" s="513"/>
      <c r="C80" s="513"/>
      <c r="D80" s="513"/>
      <c r="E80" s="516"/>
      <c r="F80" s="518"/>
      <c r="G80" s="76"/>
    </row>
    <row r="81" spans="1:7" ht="12.75" customHeight="1" x14ac:dyDescent="0.2">
      <c r="A81" s="124"/>
      <c r="B81" s="514"/>
      <c r="C81" s="514"/>
      <c r="D81" s="514"/>
      <c r="E81" s="517"/>
      <c r="F81" s="493"/>
      <c r="G81" s="76"/>
    </row>
    <row r="82" spans="1:7" ht="12.75" customHeight="1" x14ac:dyDescent="0.2">
      <c r="A82" s="124"/>
      <c r="B82" s="187"/>
      <c r="C82" s="187"/>
      <c r="D82" s="187"/>
      <c r="E82" s="75"/>
      <c r="F82" s="76"/>
      <c r="G82" s="76"/>
    </row>
    <row r="83" spans="1:7" ht="12.75" customHeight="1" x14ac:dyDescent="0.2">
      <c r="A83" s="124" t="s">
        <v>1011</v>
      </c>
      <c r="B83" s="470"/>
      <c r="C83" s="439"/>
      <c r="D83" s="439"/>
      <c r="E83" s="151" t="s">
        <v>55</v>
      </c>
      <c r="F83" s="259" t="s">
        <v>79</v>
      </c>
      <c r="G83" s="76"/>
    </row>
    <row r="84" spans="1:7" ht="12.75" customHeight="1" x14ac:dyDescent="0.2">
      <c r="A84" s="139"/>
      <c r="B84" s="509" t="s">
        <v>1012</v>
      </c>
      <c r="C84" s="510"/>
      <c r="D84" s="510"/>
      <c r="E84" s="511">
        <v>15</v>
      </c>
      <c r="F84" s="407"/>
      <c r="G84" s="76"/>
    </row>
    <row r="85" spans="1:7" ht="12.75" customHeight="1" x14ac:dyDescent="0.2">
      <c r="A85" s="124"/>
      <c r="B85" s="510"/>
      <c r="C85" s="510"/>
      <c r="D85" s="510"/>
      <c r="E85" s="511"/>
      <c r="F85" s="407"/>
      <c r="G85" s="76"/>
    </row>
    <row r="86" spans="1:7" ht="12.75" customHeight="1" x14ac:dyDescent="0.2">
      <c r="A86" s="124"/>
      <c r="B86" s="510"/>
      <c r="C86" s="510"/>
      <c r="D86" s="510"/>
      <c r="E86" s="511"/>
      <c r="F86" s="407"/>
      <c r="G86" s="76"/>
    </row>
    <row r="87" spans="1:7" ht="12.75" customHeight="1" x14ac:dyDescent="0.2">
      <c r="A87" s="124"/>
      <c r="B87" s="510"/>
      <c r="C87" s="510"/>
      <c r="D87" s="510"/>
      <c r="E87" s="511"/>
      <c r="F87" s="407"/>
      <c r="G87" s="76"/>
    </row>
    <row r="88" spans="1:7" ht="12.75" customHeight="1" x14ac:dyDescent="0.2">
      <c r="A88" s="124"/>
      <c r="B88" s="113"/>
      <c r="C88" s="113"/>
      <c r="D88" s="113"/>
      <c r="E88" s="169"/>
      <c r="F88" s="76"/>
      <c r="G88" s="76"/>
    </row>
    <row r="89" spans="1:7" ht="12.75" customHeight="1" x14ac:dyDescent="0.2">
      <c r="A89" s="124"/>
      <c r="B89" s="470"/>
      <c r="C89" s="439"/>
      <c r="D89" s="439"/>
      <c r="E89" s="151" t="s">
        <v>488</v>
      </c>
      <c r="F89" s="259" t="s">
        <v>489</v>
      </c>
      <c r="G89" s="76"/>
    </row>
    <row r="90" spans="1:7" ht="12.75" customHeight="1" x14ac:dyDescent="0.2">
      <c r="A90" s="124" t="s">
        <v>1013</v>
      </c>
      <c r="B90" s="510" t="s">
        <v>1014</v>
      </c>
      <c r="C90" s="447"/>
      <c r="D90" s="447"/>
      <c r="E90" s="511" t="s">
        <v>1092</v>
      </c>
      <c r="F90" s="407"/>
      <c r="G90" s="76"/>
    </row>
    <row r="91" spans="1:7" ht="12.75" customHeight="1" x14ac:dyDescent="0.2">
      <c r="A91" s="124"/>
      <c r="B91" s="447"/>
      <c r="C91" s="447"/>
      <c r="D91" s="447"/>
      <c r="E91" s="511"/>
      <c r="F91" s="407"/>
      <c r="G91" s="76"/>
    </row>
    <row r="92" spans="1:7" ht="12.75" customHeight="1" x14ac:dyDescent="0.2">
      <c r="A92" s="124"/>
      <c r="B92" s="193"/>
      <c r="C92" s="193"/>
      <c r="D92" s="193"/>
      <c r="E92" s="169"/>
      <c r="F92" s="76"/>
      <c r="G92" s="76"/>
    </row>
    <row r="93" spans="1:7" ht="12.75" customHeight="1" x14ac:dyDescent="0.2">
      <c r="A93" s="124" t="s">
        <v>1013</v>
      </c>
      <c r="B93" s="521" t="s">
        <v>1116</v>
      </c>
      <c r="C93" s="522"/>
      <c r="D93" s="522"/>
      <c r="E93" s="522"/>
      <c r="F93" s="523"/>
      <c r="G93" s="76"/>
    </row>
    <row r="94" spans="1:7" ht="12.75" customHeight="1" x14ac:dyDescent="0.2">
      <c r="A94" s="124"/>
      <c r="B94" s="524"/>
      <c r="C94" s="525"/>
      <c r="D94" s="525"/>
      <c r="E94" s="525"/>
      <c r="F94" s="526"/>
      <c r="G94" s="76"/>
    </row>
    <row r="95" spans="1:7" ht="12.75" customHeight="1" x14ac:dyDescent="0.2">
      <c r="A95" s="124"/>
      <c r="B95" s="260"/>
      <c r="C95" s="260"/>
      <c r="D95" s="260"/>
      <c r="E95" s="260"/>
      <c r="F95" s="260"/>
      <c r="G95" s="76"/>
    </row>
    <row r="96" spans="1:7" ht="12.75" customHeight="1" x14ac:dyDescent="0.2">
      <c r="A96" s="124" t="s">
        <v>1015</v>
      </c>
      <c r="B96" s="521" t="s">
        <v>1117</v>
      </c>
      <c r="C96" s="527"/>
      <c r="D96" s="527"/>
      <c r="E96" s="527"/>
      <c r="F96" s="528"/>
      <c r="G96" s="76"/>
    </row>
    <row r="97" spans="1:7" ht="12.75" customHeight="1" x14ac:dyDescent="0.2">
      <c r="A97" s="124"/>
      <c r="B97" s="529"/>
      <c r="C97" s="406"/>
      <c r="D97" s="406"/>
      <c r="E97" s="406"/>
      <c r="F97" s="530"/>
      <c r="G97" s="76"/>
    </row>
    <row r="98" spans="1:7" ht="12.75" customHeight="1" x14ac:dyDescent="0.2">
      <c r="B98" s="531"/>
      <c r="C98" s="402"/>
      <c r="D98" s="402"/>
      <c r="E98" s="402"/>
      <c r="F98" s="403"/>
    </row>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B15" sqref="B15:D15"/>
    </sheetView>
  </sheetViews>
  <sheetFormatPr defaultColWidth="0" defaultRowHeight="12.75" zeroHeight="1" x14ac:dyDescent="0.2"/>
  <cols>
    <col min="1" max="1" width="4.42578125" style="138" customWidth="1"/>
    <col min="2" max="2" width="66.28515625" style="139" customWidth="1"/>
    <col min="3" max="3" width="12.7109375" style="139" customWidth="1"/>
    <col min="4" max="4" width="9.140625" style="139" customWidth="1"/>
    <col min="5" max="16384" width="0" style="139" hidden="1"/>
  </cols>
  <sheetData>
    <row r="1" spans="1:3" ht="18" x14ac:dyDescent="0.2">
      <c r="A1" s="393" t="s">
        <v>786</v>
      </c>
      <c r="B1" s="393"/>
      <c r="C1" s="393"/>
    </row>
    <row r="2" spans="1:3" ht="28.5" customHeight="1" x14ac:dyDescent="0.2">
      <c r="A2" s="124" t="s">
        <v>651</v>
      </c>
      <c r="B2" s="532" t="s">
        <v>787</v>
      </c>
      <c r="C2" s="533"/>
    </row>
    <row r="3" spans="1:3" x14ac:dyDescent="0.2">
      <c r="A3" s="124" t="s">
        <v>651</v>
      </c>
      <c r="B3" s="142" t="s">
        <v>788</v>
      </c>
      <c r="C3" s="143" t="s">
        <v>1092</v>
      </c>
    </row>
    <row r="4" spans="1:3" x14ac:dyDescent="0.2">
      <c r="A4" s="124" t="s">
        <v>651</v>
      </c>
      <c r="B4" s="144" t="s">
        <v>448</v>
      </c>
      <c r="C4" s="143"/>
    </row>
    <row r="5" spans="1:3" x14ac:dyDescent="0.2">
      <c r="A5" s="124" t="s">
        <v>651</v>
      </c>
      <c r="B5" s="142" t="s">
        <v>789</v>
      </c>
      <c r="C5" s="143" t="s">
        <v>1092</v>
      </c>
    </row>
    <row r="6" spans="1:3" x14ac:dyDescent="0.2">
      <c r="A6" s="124" t="s">
        <v>651</v>
      </c>
      <c r="B6" s="142" t="s">
        <v>790</v>
      </c>
      <c r="C6" s="143" t="s">
        <v>1092</v>
      </c>
    </row>
    <row r="7" spans="1:3" x14ac:dyDescent="0.2">
      <c r="A7" s="124" t="s">
        <v>651</v>
      </c>
      <c r="B7" s="142" t="s">
        <v>791</v>
      </c>
      <c r="C7" s="143" t="s">
        <v>1092</v>
      </c>
    </row>
    <row r="8" spans="1:3" x14ac:dyDescent="0.2">
      <c r="A8" s="124" t="s">
        <v>651</v>
      </c>
      <c r="B8" s="142" t="s">
        <v>792</v>
      </c>
      <c r="C8" s="143" t="s">
        <v>1092</v>
      </c>
    </row>
    <row r="9" spans="1:3" x14ac:dyDescent="0.2">
      <c r="A9" s="124" t="s">
        <v>651</v>
      </c>
      <c r="B9" s="142" t="s">
        <v>793</v>
      </c>
      <c r="C9" s="143" t="s">
        <v>1092</v>
      </c>
    </row>
    <row r="10" spans="1:3" x14ac:dyDescent="0.2">
      <c r="A10" s="124" t="s">
        <v>651</v>
      </c>
      <c r="B10" s="142" t="s">
        <v>34</v>
      </c>
      <c r="C10" s="143"/>
    </row>
    <row r="11" spans="1:3" x14ac:dyDescent="0.2">
      <c r="A11" s="124" t="s">
        <v>651</v>
      </c>
      <c r="B11" s="142" t="s">
        <v>35</v>
      </c>
      <c r="C11" s="143"/>
    </row>
    <row r="12" spans="1:3" x14ac:dyDescent="0.2">
      <c r="A12" s="124" t="s">
        <v>651</v>
      </c>
      <c r="B12" s="142" t="s">
        <v>36</v>
      </c>
      <c r="C12" s="143" t="s">
        <v>1092</v>
      </c>
    </row>
    <row r="13" spans="1:3" x14ac:dyDescent="0.2">
      <c r="A13" s="124" t="s">
        <v>651</v>
      </c>
      <c r="B13" s="142" t="s">
        <v>37</v>
      </c>
      <c r="C13" s="143" t="s">
        <v>1092</v>
      </c>
    </row>
    <row r="14" spans="1:3" x14ac:dyDescent="0.2">
      <c r="A14" s="124" t="s">
        <v>651</v>
      </c>
      <c r="B14" s="142" t="s">
        <v>38</v>
      </c>
      <c r="C14" s="143" t="s">
        <v>1092</v>
      </c>
    </row>
    <row r="15" spans="1:3" x14ac:dyDescent="0.2">
      <c r="A15" s="124" t="s">
        <v>651</v>
      </c>
      <c r="B15" s="142" t="s">
        <v>39</v>
      </c>
      <c r="C15" s="143"/>
    </row>
    <row r="16" spans="1:3" x14ac:dyDescent="0.2">
      <c r="A16" s="124" t="s">
        <v>651</v>
      </c>
      <c r="B16" s="142" t="s">
        <v>40</v>
      </c>
      <c r="C16" s="143" t="s">
        <v>1092</v>
      </c>
    </row>
    <row r="17" spans="1:3" x14ac:dyDescent="0.2">
      <c r="A17" s="124" t="s">
        <v>651</v>
      </c>
      <c r="B17" s="142" t="s">
        <v>41</v>
      </c>
      <c r="C17" s="143" t="s">
        <v>1092</v>
      </c>
    </row>
    <row r="18" spans="1:3" x14ac:dyDescent="0.2">
      <c r="A18" s="124" t="s">
        <v>651</v>
      </c>
      <c r="B18" s="142" t="s">
        <v>42</v>
      </c>
      <c r="C18" s="143" t="s">
        <v>1092</v>
      </c>
    </row>
    <row r="19" spans="1:3" x14ac:dyDescent="0.2">
      <c r="A19" s="124" t="s">
        <v>651</v>
      </c>
      <c r="B19" s="142" t="s">
        <v>43</v>
      </c>
      <c r="C19" s="143"/>
    </row>
    <row r="20" spans="1:3" x14ac:dyDescent="0.2">
      <c r="A20" s="124" t="s">
        <v>651</v>
      </c>
      <c r="B20" s="145" t="s">
        <v>44</v>
      </c>
      <c r="C20" s="143"/>
    </row>
    <row r="21" spans="1:3" x14ac:dyDescent="0.2">
      <c r="B21" s="534"/>
      <c r="C21" s="439"/>
    </row>
    <row r="22" spans="1:3" x14ac:dyDescent="0.2">
      <c r="B22" s="173"/>
      <c r="C22" s="173"/>
    </row>
    <row r="23" spans="1:3" x14ac:dyDescent="0.2">
      <c r="A23" s="124" t="s">
        <v>652</v>
      </c>
      <c r="B23" s="1" t="s">
        <v>734</v>
      </c>
    </row>
    <row r="24" spans="1:3" x14ac:dyDescent="0.2"/>
    <row r="25" spans="1:3" ht="24.75" customHeight="1" x14ac:dyDescent="0.2">
      <c r="A25" s="131" t="s">
        <v>653</v>
      </c>
      <c r="B25" s="127" t="s">
        <v>45</v>
      </c>
      <c r="C25" s="127"/>
    </row>
    <row r="26" spans="1:3" x14ac:dyDescent="0.2">
      <c r="A26" s="131" t="s">
        <v>653</v>
      </c>
      <c r="B26" s="142" t="s">
        <v>46</v>
      </c>
      <c r="C26" s="143" t="s">
        <v>1092</v>
      </c>
    </row>
    <row r="27" spans="1:3" x14ac:dyDescent="0.2">
      <c r="A27" s="131" t="s">
        <v>653</v>
      </c>
      <c r="B27" s="142" t="s">
        <v>47</v>
      </c>
      <c r="C27" s="143" t="s">
        <v>1092</v>
      </c>
    </row>
    <row r="28" spans="1:3" x14ac:dyDescent="0.2">
      <c r="A28" s="131" t="s">
        <v>653</v>
      </c>
      <c r="B28" s="142" t="s">
        <v>48</v>
      </c>
      <c r="C28" s="143" t="s">
        <v>1092</v>
      </c>
    </row>
    <row r="29" spans="1:3" x14ac:dyDescent="0.2">
      <c r="A29" s="131" t="s">
        <v>653</v>
      </c>
      <c r="B29" s="142" t="s">
        <v>49</v>
      </c>
      <c r="C29" s="143" t="s">
        <v>1092</v>
      </c>
    </row>
    <row r="30" spans="1:3" x14ac:dyDescent="0.2">
      <c r="A30" s="131" t="s">
        <v>653</v>
      </c>
      <c r="B30" s="142" t="s">
        <v>893</v>
      </c>
      <c r="C30" s="143" t="s">
        <v>1092</v>
      </c>
    </row>
    <row r="31" spans="1:3" x14ac:dyDescent="0.2">
      <c r="A31" s="131" t="s">
        <v>653</v>
      </c>
      <c r="B31" s="142" t="s">
        <v>50</v>
      </c>
      <c r="C31" s="143" t="s">
        <v>1092</v>
      </c>
    </row>
    <row r="32" spans="1:3" x14ac:dyDescent="0.2">
      <c r="A32" s="131" t="s">
        <v>653</v>
      </c>
      <c r="B32" s="142" t="s">
        <v>889</v>
      </c>
      <c r="C32" s="143" t="s">
        <v>1092</v>
      </c>
    </row>
    <row r="33" spans="1:3" x14ac:dyDescent="0.2">
      <c r="A33" s="131" t="s">
        <v>653</v>
      </c>
      <c r="B33" s="142" t="s">
        <v>51</v>
      </c>
      <c r="C33" s="143"/>
    </row>
    <row r="34" spans="1:3" x14ac:dyDescent="0.2">
      <c r="A34" s="131" t="s">
        <v>653</v>
      </c>
      <c r="B34" s="142" t="s">
        <v>52</v>
      </c>
      <c r="C34" s="143" t="s">
        <v>1092</v>
      </c>
    </row>
    <row r="35" spans="1:3" x14ac:dyDescent="0.2">
      <c r="A35" s="131" t="s">
        <v>653</v>
      </c>
      <c r="B35" s="142" t="s">
        <v>53</v>
      </c>
      <c r="C35" s="143" t="s">
        <v>1092</v>
      </c>
    </row>
    <row r="36" spans="1:3" x14ac:dyDescent="0.2">
      <c r="A36" s="131" t="s">
        <v>653</v>
      </c>
      <c r="B36" s="145" t="s">
        <v>223</v>
      </c>
      <c r="C36" s="143"/>
    </row>
    <row r="37" spans="1:3" x14ac:dyDescent="0.2">
      <c r="B37" s="535"/>
      <c r="C37" s="510"/>
    </row>
    <row r="38" spans="1:3" x14ac:dyDescent="0.2"/>
    <row r="39" spans="1:3" ht="15.75" x14ac:dyDescent="0.2">
      <c r="B39" s="90"/>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B15" sqref="B15:D15"/>
    </sheetView>
  </sheetViews>
  <sheetFormatPr defaultColWidth="0" defaultRowHeight="12.75" zeroHeight="1" x14ac:dyDescent="0.2"/>
  <cols>
    <col min="1" max="1" width="3.85546875" style="138" customWidth="1"/>
    <col min="2" max="2" width="27" style="139" customWidth="1"/>
    <col min="3" max="3" width="4.7109375" style="139" customWidth="1"/>
    <col min="4" max="4" width="10.7109375" style="139" customWidth="1"/>
    <col min="5" max="6" width="16.7109375" style="139" customWidth="1"/>
    <col min="7" max="7" width="9.140625" style="139" customWidth="1"/>
    <col min="8" max="8" width="0.7109375" style="139" customWidth="1"/>
    <col min="9" max="16384" width="0" style="139" hidden="1"/>
  </cols>
  <sheetData>
    <row r="1" spans="1:6" ht="18" x14ac:dyDescent="0.2">
      <c r="A1" s="393" t="s">
        <v>813</v>
      </c>
      <c r="B1" s="393"/>
      <c r="C1" s="393"/>
      <c r="D1" s="393"/>
      <c r="E1" s="394"/>
      <c r="F1" s="394"/>
    </row>
    <row r="2" spans="1:6" ht="8.25" customHeight="1" x14ac:dyDescent="0.2"/>
    <row r="3" spans="1:6" ht="28.5" customHeight="1" x14ac:dyDescent="0.2">
      <c r="A3" s="105" t="s">
        <v>328</v>
      </c>
      <c r="B3" s="549" t="s">
        <v>1050</v>
      </c>
      <c r="C3" s="549"/>
      <c r="D3" s="549"/>
      <c r="E3" s="550"/>
      <c r="F3" s="550"/>
    </row>
    <row r="4" spans="1:6" ht="37.5" customHeight="1" x14ac:dyDescent="0.2">
      <c r="A4" s="124" t="s">
        <v>328</v>
      </c>
      <c r="B4" s="471"/>
      <c r="C4" s="439"/>
      <c r="D4" s="439"/>
      <c r="E4" s="261" t="s">
        <v>594</v>
      </c>
      <c r="F4" s="35" t="s">
        <v>238</v>
      </c>
    </row>
    <row r="5" spans="1:6" ht="39.75" customHeight="1" x14ac:dyDescent="0.2">
      <c r="A5" s="124" t="s">
        <v>328</v>
      </c>
      <c r="B5" s="462" t="s">
        <v>449</v>
      </c>
      <c r="C5" s="488"/>
      <c r="D5" s="488"/>
      <c r="E5" s="262">
        <f>29/1128</f>
        <v>2.5709219858156027E-2</v>
      </c>
      <c r="F5" s="263">
        <f>139/6807</f>
        <v>2.0420155722050831E-2</v>
      </c>
    </row>
    <row r="6" spans="1:6" x14ac:dyDescent="0.2">
      <c r="A6" s="124" t="s">
        <v>328</v>
      </c>
      <c r="B6" s="407" t="s">
        <v>814</v>
      </c>
      <c r="C6" s="439"/>
      <c r="D6" s="439"/>
      <c r="E6" s="380"/>
      <c r="F6" s="263">
        <v>0.05</v>
      </c>
    </row>
    <row r="7" spans="1:6" x14ac:dyDescent="0.2">
      <c r="A7" s="124" t="s">
        <v>328</v>
      </c>
      <c r="B7" s="407" t="s">
        <v>815</v>
      </c>
      <c r="C7" s="439"/>
      <c r="D7" s="439"/>
      <c r="E7" s="380"/>
      <c r="F7" s="263">
        <v>0.05</v>
      </c>
    </row>
    <row r="8" spans="1:6" ht="24.75" customHeight="1" x14ac:dyDescent="0.2">
      <c r="A8" s="124" t="s">
        <v>328</v>
      </c>
      <c r="B8" s="407" t="s">
        <v>816</v>
      </c>
      <c r="C8" s="439"/>
      <c r="D8" s="439"/>
      <c r="E8" s="264">
        <f>1005/1125</f>
        <v>0.89333333333333331</v>
      </c>
      <c r="F8" s="263">
        <f>3003/6672</f>
        <v>0.45008992805755393</v>
      </c>
    </row>
    <row r="9" spans="1:6" x14ac:dyDescent="0.2">
      <c r="A9" s="124" t="s">
        <v>328</v>
      </c>
      <c r="B9" s="407" t="s">
        <v>817</v>
      </c>
      <c r="C9" s="439"/>
      <c r="D9" s="439"/>
      <c r="E9" s="264">
        <v>0.11</v>
      </c>
      <c r="F9" s="263">
        <v>0.55000000000000004</v>
      </c>
    </row>
    <row r="10" spans="1:6" x14ac:dyDescent="0.2">
      <c r="A10" s="124" t="s">
        <v>328</v>
      </c>
      <c r="B10" s="407" t="s">
        <v>818</v>
      </c>
      <c r="C10" s="439"/>
      <c r="D10" s="439"/>
      <c r="E10" s="264">
        <v>0</v>
      </c>
      <c r="F10" s="263">
        <f>503/6672</f>
        <v>7.5389688249400483E-2</v>
      </c>
    </row>
    <row r="11" spans="1:6" x14ac:dyDescent="0.2">
      <c r="A11" s="124" t="s">
        <v>328</v>
      </c>
      <c r="B11" s="407" t="s">
        <v>819</v>
      </c>
      <c r="C11" s="439"/>
      <c r="D11" s="439"/>
      <c r="E11" s="265">
        <v>18</v>
      </c>
      <c r="F11" s="265">
        <v>22</v>
      </c>
    </row>
    <row r="12" spans="1:6" x14ac:dyDescent="0.2">
      <c r="A12" s="124" t="s">
        <v>328</v>
      </c>
      <c r="B12" s="407" t="s">
        <v>820</v>
      </c>
      <c r="C12" s="439"/>
      <c r="D12" s="439"/>
      <c r="E12" s="265">
        <v>18</v>
      </c>
      <c r="F12" s="265">
        <v>22</v>
      </c>
    </row>
    <row r="13" spans="1:6" ht="9.75" customHeight="1" x14ac:dyDescent="0.2"/>
    <row r="14" spans="1:6" x14ac:dyDescent="0.2">
      <c r="A14" s="124" t="s">
        <v>327</v>
      </c>
      <c r="B14" s="539" t="s">
        <v>595</v>
      </c>
      <c r="C14" s="395"/>
      <c r="D14" s="395"/>
      <c r="E14" s="504"/>
      <c r="F14" s="504"/>
    </row>
    <row r="15" spans="1:6" x14ac:dyDescent="0.2">
      <c r="A15" s="124" t="s">
        <v>327</v>
      </c>
      <c r="B15" s="96" t="s">
        <v>590</v>
      </c>
      <c r="C15" s="156" t="s">
        <v>1092</v>
      </c>
      <c r="D15" s="137"/>
      <c r="E15" s="187"/>
      <c r="F15" s="187"/>
    </row>
    <row r="16" spans="1:6" x14ac:dyDescent="0.2">
      <c r="A16" s="124" t="s">
        <v>327</v>
      </c>
      <c r="B16" s="233" t="s">
        <v>821</v>
      </c>
      <c r="C16" s="156" t="s">
        <v>1092</v>
      </c>
    </row>
    <row r="17" spans="1:3" x14ac:dyDescent="0.2">
      <c r="A17" s="124" t="s">
        <v>327</v>
      </c>
      <c r="B17" s="233" t="s">
        <v>822</v>
      </c>
      <c r="C17" s="156" t="s">
        <v>1092</v>
      </c>
    </row>
    <row r="18" spans="1:3" x14ac:dyDescent="0.2">
      <c r="A18" s="124" t="s">
        <v>327</v>
      </c>
      <c r="B18" s="233" t="s">
        <v>299</v>
      </c>
      <c r="C18" s="156" t="s">
        <v>1092</v>
      </c>
    </row>
    <row r="19" spans="1:3" x14ac:dyDescent="0.2">
      <c r="A19" s="124" t="s">
        <v>327</v>
      </c>
      <c r="B19" s="233" t="s">
        <v>300</v>
      </c>
      <c r="C19" s="156" t="s">
        <v>1092</v>
      </c>
    </row>
    <row r="20" spans="1:3" ht="25.5" x14ac:dyDescent="0.2">
      <c r="A20" s="124" t="s">
        <v>327</v>
      </c>
      <c r="B20" s="88" t="s">
        <v>591</v>
      </c>
      <c r="C20" s="156" t="s">
        <v>1092</v>
      </c>
    </row>
    <row r="21" spans="1:3" x14ac:dyDescent="0.2">
      <c r="A21" s="124" t="s">
        <v>327</v>
      </c>
      <c r="B21" s="233" t="s">
        <v>301</v>
      </c>
      <c r="C21" s="156" t="s">
        <v>1092</v>
      </c>
    </row>
    <row r="22" spans="1:3" x14ac:dyDescent="0.2">
      <c r="A22" s="124" t="s">
        <v>327</v>
      </c>
      <c r="B22" s="233" t="s">
        <v>302</v>
      </c>
      <c r="C22" s="156" t="s">
        <v>1092</v>
      </c>
    </row>
    <row r="23" spans="1:3" x14ac:dyDescent="0.2">
      <c r="A23" s="124" t="s">
        <v>327</v>
      </c>
      <c r="B23" s="233" t="s">
        <v>303</v>
      </c>
      <c r="C23" s="156"/>
    </row>
    <row r="24" spans="1:3" x14ac:dyDescent="0.2">
      <c r="A24" s="124" t="s">
        <v>327</v>
      </c>
      <c r="B24" s="266" t="s">
        <v>592</v>
      </c>
      <c r="C24" s="156" t="s">
        <v>1092</v>
      </c>
    </row>
    <row r="25" spans="1:3" x14ac:dyDescent="0.2">
      <c r="A25" s="124" t="s">
        <v>327</v>
      </c>
      <c r="B25" s="233" t="s">
        <v>304</v>
      </c>
      <c r="C25" s="156" t="s">
        <v>1092</v>
      </c>
    </row>
    <row r="26" spans="1:3" x14ac:dyDescent="0.2">
      <c r="A26" s="124" t="s">
        <v>327</v>
      </c>
      <c r="B26" s="233" t="s">
        <v>305</v>
      </c>
      <c r="C26" s="156" t="s">
        <v>1092</v>
      </c>
    </row>
    <row r="27" spans="1:3" x14ac:dyDescent="0.2">
      <c r="A27" s="124" t="s">
        <v>327</v>
      </c>
      <c r="B27" s="233" t="s">
        <v>306</v>
      </c>
      <c r="C27" s="156" t="s">
        <v>1092</v>
      </c>
    </row>
    <row r="28" spans="1:3" x14ac:dyDescent="0.2">
      <c r="A28" s="124" t="s">
        <v>327</v>
      </c>
      <c r="B28" s="233" t="s">
        <v>307</v>
      </c>
      <c r="C28" s="156"/>
    </row>
    <row r="29" spans="1:3" x14ac:dyDescent="0.2">
      <c r="A29" s="124" t="s">
        <v>327</v>
      </c>
      <c r="B29" s="233" t="s">
        <v>308</v>
      </c>
      <c r="C29" s="156" t="s">
        <v>1092</v>
      </c>
    </row>
    <row r="30" spans="1:3" x14ac:dyDescent="0.2">
      <c r="A30" s="124" t="s">
        <v>327</v>
      </c>
      <c r="B30" s="233" t="s">
        <v>309</v>
      </c>
      <c r="C30" s="156" t="s">
        <v>1092</v>
      </c>
    </row>
    <row r="31" spans="1:3" x14ac:dyDescent="0.2">
      <c r="A31" s="124" t="s">
        <v>327</v>
      </c>
      <c r="B31" s="233" t="s">
        <v>310</v>
      </c>
      <c r="C31" s="156" t="s">
        <v>1092</v>
      </c>
    </row>
    <row r="32" spans="1:3" x14ac:dyDescent="0.2">
      <c r="A32" s="124" t="s">
        <v>327</v>
      </c>
      <c r="B32" s="233" t="s">
        <v>311</v>
      </c>
      <c r="C32" s="156"/>
    </row>
    <row r="33" spans="1:8" x14ac:dyDescent="0.2">
      <c r="A33" s="124" t="s">
        <v>327</v>
      </c>
      <c r="B33" s="233" t="s">
        <v>312</v>
      </c>
      <c r="C33" s="156" t="s">
        <v>1092</v>
      </c>
    </row>
    <row r="34" spans="1:8" x14ac:dyDescent="0.2">
      <c r="A34" s="124" t="s">
        <v>327</v>
      </c>
      <c r="B34" s="233" t="s">
        <v>313</v>
      </c>
      <c r="C34" s="156" t="s">
        <v>1092</v>
      </c>
    </row>
    <row r="35" spans="1:8" x14ac:dyDescent="0.2">
      <c r="A35" s="124" t="s">
        <v>327</v>
      </c>
      <c r="B35" s="233" t="s">
        <v>314</v>
      </c>
      <c r="C35" s="156"/>
    </row>
    <row r="36" spans="1:8" ht="9" customHeight="1" x14ac:dyDescent="0.2"/>
    <row r="37" spans="1:8" x14ac:dyDescent="0.2">
      <c r="A37" s="124" t="s">
        <v>326</v>
      </c>
      <c r="B37" s="544" t="s">
        <v>735</v>
      </c>
      <c r="C37" s="396"/>
      <c r="D37" s="396"/>
      <c r="E37" s="545"/>
      <c r="F37" s="546"/>
    </row>
    <row r="38" spans="1:8" s="268" customFormat="1" ht="25.5" x14ac:dyDescent="0.2">
      <c r="A38" s="124" t="s">
        <v>326</v>
      </c>
      <c r="B38" s="36"/>
      <c r="C38" s="543" t="s">
        <v>599</v>
      </c>
      <c r="D38" s="543"/>
      <c r="E38" s="37" t="s">
        <v>601</v>
      </c>
      <c r="F38" s="547" t="s">
        <v>600</v>
      </c>
      <c r="G38" s="548"/>
      <c r="H38" s="267"/>
    </row>
    <row r="39" spans="1:8" x14ac:dyDescent="0.2">
      <c r="A39" s="124" t="s">
        <v>326</v>
      </c>
      <c r="B39" s="21" t="s">
        <v>596</v>
      </c>
      <c r="C39" s="541"/>
      <c r="D39" s="542"/>
      <c r="E39" s="156"/>
      <c r="F39" s="398"/>
      <c r="G39" s="400"/>
      <c r="H39" s="76"/>
    </row>
    <row r="40" spans="1:8" x14ac:dyDescent="0.2">
      <c r="A40" s="124" t="s">
        <v>326</v>
      </c>
      <c r="B40" s="21" t="s">
        <v>597</v>
      </c>
      <c r="C40" s="541"/>
      <c r="D40" s="542"/>
      <c r="E40" s="156"/>
      <c r="F40" s="398"/>
      <c r="G40" s="400"/>
      <c r="H40" s="76"/>
    </row>
    <row r="41" spans="1:8" x14ac:dyDescent="0.2">
      <c r="A41" s="124" t="s">
        <v>326</v>
      </c>
      <c r="B41" s="21" t="s">
        <v>598</v>
      </c>
      <c r="C41" s="541"/>
      <c r="D41" s="542"/>
      <c r="E41" s="156"/>
      <c r="F41" s="398"/>
      <c r="G41" s="400"/>
      <c r="H41" s="76"/>
    </row>
    <row r="42" spans="1:8" ht="9" customHeight="1" x14ac:dyDescent="0.2"/>
    <row r="43" spans="1:8" ht="26.25" customHeight="1" x14ac:dyDescent="0.2">
      <c r="A43" s="124" t="s">
        <v>325</v>
      </c>
      <c r="B43" s="539" t="s">
        <v>546</v>
      </c>
      <c r="C43" s="395"/>
      <c r="D43" s="395"/>
      <c r="E43" s="395"/>
      <c r="F43" s="395"/>
    </row>
    <row r="44" spans="1:8" x14ac:dyDescent="0.2">
      <c r="A44" s="124" t="s">
        <v>325</v>
      </c>
      <c r="B44" s="233" t="s">
        <v>315</v>
      </c>
      <c r="C44" s="156" t="s">
        <v>1092</v>
      </c>
    </row>
    <row r="45" spans="1:8" x14ac:dyDescent="0.2">
      <c r="A45" s="124" t="s">
        <v>325</v>
      </c>
      <c r="B45" s="233" t="s">
        <v>316</v>
      </c>
      <c r="C45" s="156"/>
    </row>
    <row r="46" spans="1:8" x14ac:dyDescent="0.2">
      <c r="A46" s="124" t="s">
        <v>325</v>
      </c>
      <c r="B46" s="233" t="s">
        <v>317</v>
      </c>
      <c r="C46" s="156"/>
    </row>
    <row r="47" spans="1:8" ht="25.5" x14ac:dyDescent="0.2">
      <c r="A47" s="124" t="s">
        <v>325</v>
      </c>
      <c r="B47" s="233" t="s">
        <v>318</v>
      </c>
      <c r="C47" s="156"/>
    </row>
    <row r="48" spans="1:8" x14ac:dyDescent="0.2">
      <c r="A48" s="124" t="s">
        <v>325</v>
      </c>
      <c r="B48" s="233" t="s">
        <v>319</v>
      </c>
      <c r="C48" s="156"/>
    </row>
    <row r="49" spans="1:7" ht="27.75" customHeight="1" x14ac:dyDescent="0.2">
      <c r="A49" s="124" t="s">
        <v>325</v>
      </c>
      <c r="B49" s="233" t="s">
        <v>320</v>
      </c>
      <c r="C49" s="156" t="s">
        <v>1092</v>
      </c>
    </row>
    <row r="50" spans="1:7" ht="24.75" customHeight="1" x14ac:dyDescent="0.2">
      <c r="A50" s="124" t="s">
        <v>325</v>
      </c>
      <c r="B50" s="233" t="s">
        <v>321</v>
      </c>
      <c r="C50" s="156" t="s">
        <v>1092</v>
      </c>
    </row>
    <row r="51" spans="1:7" x14ac:dyDescent="0.2">
      <c r="A51" s="124" t="s">
        <v>325</v>
      </c>
      <c r="B51" s="233" t="s">
        <v>322</v>
      </c>
      <c r="C51" s="156"/>
    </row>
    <row r="52" spans="1:7" x14ac:dyDescent="0.2">
      <c r="A52" s="124" t="s">
        <v>325</v>
      </c>
      <c r="B52" s="233" t="s">
        <v>323</v>
      </c>
      <c r="C52" s="156"/>
    </row>
    <row r="53" spans="1:7" x14ac:dyDescent="0.2">
      <c r="A53" s="124" t="s">
        <v>325</v>
      </c>
      <c r="B53" s="266" t="s">
        <v>145</v>
      </c>
      <c r="C53" s="156" t="s">
        <v>1092</v>
      </c>
    </row>
    <row r="54" spans="1:7" x14ac:dyDescent="0.2">
      <c r="A54" s="124" t="s">
        <v>325</v>
      </c>
      <c r="B54" s="269" t="s">
        <v>146</v>
      </c>
      <c r="C54" s="156" t="s">
        <v>1092</v>
      </c>
    </row>
    <row r="55" spans="1:7" ht="15.75" customHeight="1" x14ac:dyDescent="0.2">
      <c r="A55" s="124" t="s">
        <v>325</v>
      </c>
      <c r="B55" s="270" t="s">
        <v>324</v>
      </c>
      <c r="C55" s="156" t="s">
        <v>1092</v>
      </c>
      <c r="D55" s="536" t="s">
        <v>1119</v>
      </c>
      <c r="E55" s="537"/>
      <c r="F55" s="537"/>
      <c r="G55" s="537"/>
    </row>
    <row r="56" spans="1:7" ht="13.5" customHeight="1" x14ac:dyDescent="0.2">
      <c r="A56" s="124"/>
      <c r="B56" s="538" t="s">
        <v>1120</v>
      </c>
      <c r="C56" s="483"/>
      <c r="D56" s="483"/>
      <c r="E56" s="483"/>
      <c r="F56" s="483"/>
      <c r="G56" s="483"/>
    </row>
    <row r="57" spans="1:7" ht="3.75" customHeight="1" x14ac:dyDescent="0.2">
      <c r="A57" s="124"/>
      <c r="B57" s="540"/>
      <c r="C57" s="540"/>
    </row>
    <row r="58" spans="1:7" ht="4.5" hidden="1" customHeight="1" x14ac:dyDescent="0.2"/>
  </sheetData>
  <mergeCells count="25">
    <mergeCell ref="F38:G38"/>
    <mergeCell ref="B14:F14"/>
    <mergeCell ref="B8:D8"/>
    <mergeCell ref="A1:F1"/>
    <mergeCell ref="B4:D4"/>
    <mergeCell ref="B5:D5"/>
    <mergeCell ref="B7:D7"/>
    <mergeCell ref="B6:D6"/>
    <mergeCell ref="B3:F3"/>
    <mergeCell ref="D55:G55"/>
    <mergeCell ref="B56:G56"/>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7"/>
  <sheetViews>
    <sheetView showRuler="0" zoomScaleNormal="100" workbookViewId="0">
      <selection activeCell="B15" sqref="B15:D15"/>
    </sheetView>
  </sheetViews>
  <sheetFormatPr defaultColWidth="14.5703125" defaultRowHeight="12.75" zeroHeight="1" x14ac:dyDescent="0.2"/>
  <cols>
    <col min="1" max="1" width="3.85546875" style="138" customWidth="1"/>
    <col min="2" max="2" width="29.28515625" style="139" customWidth="1"/>
    <col min="3" max="4" width="18.7109375" style="139" customWidth="1"/>
    <col min="5" max="16384" width="14.5703125" style="139"/>
  </cols>
  <sheetData>
    <row r="1" spans="1:5" ht="18" x14ac:dyDescent="0.2">
      <c r="A1" s="393" t="s">
        <v>547</v>
      </c>
      <c r="B1" s="393"/>
      <c r="C1" s="393"/>
      <c r="D1" s="393"/>
      <c r="E1" s="393"/>
    </row>
    <row r="2" spans="1:5" ht="18" x14ac:dyDescent="0.2">
      <c r="A2" s="136"/>
      <c r="B2" s="136"/>
      <c r="C2" s="136"/>
      <c r="D2" s="136"/>
      <c r="E2" s="136"/>
    </row>
    <row r="3" spans="1:5" s="272" customFormat="1" x14ac:dyDescent="0.2">
      <c r="A3" s="79" t="s">
        <v>718</v>
      </c>
      <c r="B3" s="271" t="s">
        <v>137</v>
      </c>
      <c r="C3" s="271"/>
      <c r="D3" s="271"/>
      <c r="E3" s="271"/>
    </row>
    <row r="4" spans="1:5" x14ac:dyDescent="0.2"/>
    <row r="5" spans="1:5" ht="27.75" customHeight="1" x14ac:dyDescent="0.2">
      <c r="B5" s="539" t="s">
        <v>1051</v>
      </c>
      <c r="C5" s="539"/>
      <c r="D5" s="539"/>
      <c r="E5" s="539"/>
    </row>
    <row r="6" spans="1:5" x14ac:dyDescent="0.2">
      <c r="B6" s="137"/>
      <c r="C6" s="137"/>
      <c r="D6" s="137"/>
      <c r="E6" s="137"/>
    </row>
    <row r="7" spans="1:5" ht="38.25" customHeight="1" x14ac:dyDescent="0.2">
      <c r="A7" s="171" t="s">
        <v>1092</v>
      </c>
      <c r="B7" s="538" t="s">
        <v>1052</v>
      </c>
      <c r="C7" s="395"/>
      <c r="D7" s="395"/>
      <c r="E7" s="395"/>
    </row>
    <row r="8" spans="1:5" x14ac:dyDescent="0.2">
      <c r="B8" s="273" t="s">
        <v>1121</v>
      </c>
      <c r="C8" s="137"/>
      <c r="D8" s="76"/>
      <c r="E8" s="274"/>
    </row>
    <row r="9" spans="1:5" x14ac:dyDescent="0.2">
      <c r="A9" s="124"/>
      <c r="B9" s="124"/>
      <c r="C9" s="124"/>
      <c r="D9" s="124"/>
      <c r="E9" s="124"/>
    </row>
    <row r="10" spans="1:5" ht="125.45" customHeight="1" x14ac:dyDescent="0.2">
      <c r="A10" s="79" t="s">
        <v>561</v>
      </c>
      <c r="B10" s="554" t="s">
        <v>1053</v>
      </c>
      <c r="C10" s="395"/>
      <c r="D10" s="395"/>
      <c r="E10" s="395"/>
    </row>
    <row r="11" spans="1:5" x14ac:dyDescent="0.2">
      <c r="A11" s="124"/>
      <c r="C11" s="238"/>
      <c r="D11" s="124"/>
      <c r="E11" s="124"/>
    </row>
    <row r="12" spans="1:5" x14ac:dyDescent="0.2">
      <c r="A12" s="124" t="s">
        <v>561</v>
      </c>
      <c r="B12" s="256"/>
      <c r="C12" s="151" t="s">
        <v>548</v>
      </c>
      <c r="D12" s="151" t="s">
        <v>238</v>
      </c>
    </row>
    <row r="13" spans="1:5" ht="25.5" x14ac:dyDescent="0.2">
      <c r="A13" s="124" t="s">
        <v>561</v>
      </c>
      <c r="B13" s="119" t="s">
        <v>457</v>
      </c>
      <c r="C13" s="275"/>
      <c r="D13" s="275"/>
    </row>
    <row r="14" spans="1:5" ht="38.25" x14ac:dyDescent="0.2">
      <c r="A14" s="124" t="s">
        <v>561</v>
      </c>
      <c r="B14" s="119" t="s">
        <v>458</v>
      </c>
      <c r="C14" s="275">
        <v>7070</v>
      </c>
      <c r="D14" s="275">
        <v>7070</v>
      </c>
    </row>
    <row r="15" spans="1:5" ht="25.5" x14ac:dyDescent="0.2">
      <c r="A15" s="124" t="s">
        <v>561</v>
      </c>
      <c r="B15" s="119" t="s">
        <v>459</v>
      </c>
      <c r="C15" s="275">
        <v>7070</v>
      </c>
      <c r="D15" s="275">
        <v>7070</v>
      </c>
    </row>
    <row r="16" spans="1:5" ht="25.5" x14ac:dyDescent="0.2">
      <c r="A16" s="124" t="s">
        <v>561</v>
      </c>
      <c r="B16" s="119" t="s">
        <v>460</v>
      </c>
      <c r="C16" s="275">
        <v>16980</v>
      </c>
      <c r="D16" s="275">
        <v>16980</v>
      </c>
    </row>
    <row r="17" spans="1:5" ht="25.5" x14ac:dyDescent="0.2">
      <c r="A17" s="124" t="s">
        <v>561</v>
      </c>
      <c r="B17" s="233" t="s">
        <v>461</v>
      </c>
      <c r="C17" s="275">
        <v>16980</v>
      </c>
      <c r="D17" s="275">
        <v>16980</v>
      </c>
    </row>
    <row r="18" spans="1:5" x14ac:dyDescent="0.2">
      <c r="A18" s="124"/>
      <c r="B18" s="276"/>
      <c r="C18" s="277"/>
      <c r="D18" s="278"/>
    </row>
    <row r="19" spans="1:5" x14ac:dyDescent="0.2">
      <c r="A19" s="124" t="s">
        <v>561</v>
      </c>
      <c r="B19" s="233" t="s">
        <v>267</v>
      </c>
      <c r="C19" s="388">
        <v>1289.5</v>
      </c>
      <c r="D19" s="388">
        <v>1289.5</v>
      </c>
    </row>
    <row r="20" spans="1:5" x14ac:dyDescent="0.2">
      <c r="A20" s="124"/>
      <c r="B20" s="276"/>
      <c r="C20" s="277"/>
      <c r="D20" s="278"/>
    </row>
    <row r="21" spans="1:5" ht="25.5" x14ac:dyDescent="0.2">
      <c r="A21" s="124" t="s">
        <v>561</v>
      </c>
      <c r="B21" s="233" t="s">
        <v>268</v>
      </c>
      <c r="C21" s="275">
        <v>14294</v>
      </c>
      <c r="D21" s="275">
        <v>14294</v>
      </c>
    </row>
    <row r="22" spans="1:5" ht="25.5" x14ac:dyDescent="0.2">
      <c r="A22" s="124" t="s">
        <v>561</v>
      </c>
      <c r="B22" s="233" t="s">
        <v>269</v>
      </c>
      <c r="C22" s="275">
        <v>9494</v>
      </c>
      <c r="D22" s="275">
        <v>9494</v>
      </c>
    </row>
    <row r="23" spans="1:5" ht="25.5" x14ac:dyDescent="0.2">
      <c r="A23" s="124" t="s">
        <v>561</v>
      </c>
      <c r="B23" s="233" t="s">
        <v>270</v>
      </c>
      <c r="C23" s="275">
        <v>4800</v>
      </c>
      <c r="D23" s="275">
        <v>4800</v>
      </c>
    </row>
    <row r="24" spans="1:5" x14ac:dyDescent="0.2"/>
    <row r="25" spans="1:5" ht="38.25" customHeight="1" x14ac:dyDescent="0.2">
      <c r="A25" s="124" t="s">
        <v>561</v>
      </c>
      <c r="B25" s="398" t="s">
        <v>271</v>
      </c>
      <c r="C25" s="400"/>
      <c r="D25" s="279"/>
    </row>
    <row r="26" spans="1:5" x14ac:dyDescent="0.2">
      <c r="A26" s="124"/>
      <c r="B26" s="76"/>
      <c r="C26" s="76"/>
      <c r="D26" s="280"/>
    </row>
    <row r="27" spans="1:5" x14ac:dyDescent="0.2">
      <c r="A27" s="124" t="s">
        <v>561</v>
      </c>
      <c r="B27" s="452" t="s">
        <v>272</v>
      </c>
      <c r="C27" s="453"/>
      <c r="D27" s="453"/>
      <c r="E27" s="460"/>
    </row>
    <row r="28" spans="1:5" x14ac:dyDescent="0.2">
      <c r="A28" s="124"/>
      <c r="B28" s="449"/>
      <c r="C28" s="396"/>
      <c r="D28" s="396"/>
      <c r="E28" s="461"/>
    </row>
    <row r="29" spans="1:5" x14ac:dyDescent="0.2"/>
    <row r="30" spans="1:5" x14ac:dyDescent="0.2">
      <c r="A30" s="124" t="s">
        <v>273</v>
      </c>
      <c r="B30" s="457"/>
      <c r="C30" s="445"/>
      <c r="D30" s="171" t="s">
        <v>550</v>
      </c>
      <c r="E30" s="171" t="s">
        <v>551</v>
      </c>
    </row>
    <row r="31" spans="1:5" ht="25.5" customHeight="1" x14ac:dyDescent="0.2">
      <c r="A31" s="124" t="s">
        <v>273</v>
      </c>
      <c r="B31" s="551" t="s">
        <v>549</v>
      </c>
      <c r="C31" s="552"/>
      <c r="D31" s="381">
        <v>12</v>
      </c>
      <c r="E31" s="265"/>
    </row>
    <row r="32" spans="1:5" x14ac:dyDescent="0.2"/>
    <row r="33" spans="1:5" x14ac:dyDescent="0.2">
      <c r="A33" s="124" t="s">
        <v>274</v>
      </c>
      <c r="B33" s="457"/>
      <c r="C33" s="445"/>
      <c r="D33" s="171" t="s">
        <v>488</v>
      </c>
      <c r="E33" s="171" t="s">
        <v>489</v>
      </c>
    </row>
    <row r="34" spans="1:5" ht="27.75" customHeight="1" x14ac:dyDescent="0.2">
      <c r="A34" s="124" t="s">
        <v>274</v>
      </c>
      <c r="B34" s="551" t="s">
        <v>277</v>
      </c>
      <c r="C34" s="552"/>
      <c r="D34" s="156"/>
      <c r="E34" s="156" t="s">
        <v>1092</v>
      </c>
    </row>
    <row r="35" spans="1:5" x14ac:dyDescent="0.2"/>
    <row r="36" spans="1:5" x14ac:dyDescent="0.2">
      <c r="A36" s="124" t="s">
        <v>275</v>
      </c>
      <c r="D36" s="171" t="s">
        <v>488</v>
      </c>
      <c r="E36" s="171" t="s">
        <v>489</v>
      </c>
    </row>
    <row r="37" spans="1:5" ht="28.5" customHeight="1" x14ac:dyDescent="0.2">
      <c r="A37" s="124" t="s">
        <v>275</v>
      </c>
      <c r="B37" s="443" t="s">
        <v>138</v>
      </c>
      <c r="C37" s="553"/>
      <c r="D37" s="156"/>
      <c r="E37" s="156"/>
    </row>
    <row r="38" spans="1:5" ht="28.5" customHeight="1" x14ac:dyDescent="0.2">
      <c r="A38" s="124" t="s">
        <v>275</v>
      </c>
      <c r="B38" s="443"/>
      <c r="C38" s="553"/>
      <c r="D38" s="156" t="s">
        <v>140</v>
      </c>
      <c r="E38" s="281"/>
    </row>
    <row r="39" spans="1:5" ht="28.5" customHeight="1" x14ac:dyDescent="0.2">
      <c r="A39" s="124" t="s">
        <v>275</v>
      </c>
      <c r="B39" s="443" t="s">
        <v>139</v>
      </c>
      <c r="C39" s="553"/>
      <c r="D39" s="282"/>
      <c r="E39" s="281"/>
    </row>
    <row r="40" spans="1:5" x14ac:dyDescent="0.2">
      <c r="B40" s="406"/>
      <c r="C40" s="406"/>
      <c r="D40" s="406"/>
      <c r="E40" s="406"/>
    </row>
    <row r="41" spans="1:5" ht="19.5" customHeight="1" x14ac:dyDescent="0.2">
      <c r="A41" s="124" t="s">
        <v>276</v>
      </c>
      <c r="B41" s="396" t="s">
        <v>552</v>
      </c>
      <c r="C41" s="396"/>
      <c r="D41" s="396"/>
      <c r="E41" s="396"/>
    </row>
    <row r="42" spans="1:5" ht="38.25" x14ac:dyDescent="0.2">
      <c r="A42" s="124" t="s">
        <v>276</v>
      </c>
      <c r="B42" s="256"/>
      <c r="C42" s="165" t="s">
        <v>553</v>
      </c>
      <c r="D42" s="165" t="s">
        <v>554</v>
      </c>
      <c r="E42" s="165" t="s">
        <v>555</v>
      </c>
    </row>
    <row r="43" spans="1:5" x14ac:dyDescent="0.2">
      <c r="A43" s="124" t="s">
        <v>276</v>
      </c>
      <c r="B43" s="142" t="s">
        <v>556</v>
      </c>
      <c r="C43" s="279">
        <v>1500</v>
      </c>
      <c r="D43" s="279">
        <v>1500</v>
      </c>
      <c r="E43" s="279">
        <v>1500</v>
      </c>
    </row>
    <row r="44" spans="1:5" x14ac:dyDescent="0.2">
      <c r="A44" s="124" t="s">
        <v>276</v>
      </c>
      <c r="B44" s="142" t="s">
        <v>557</v>
      </c>
      <c r="C44" s="283"/>
      <c r="D44" s="283"/>
      <c r="E44" s="279"/>
    </row>
    <row r="45" spans="1:5" x14ac:dyDescent="0.2">
      <c r="A45" s="124" t="s">
        <v>276</v>
      </c>
      <c r="B45" s="142" t="s">
        <v>558</v>
      </c>
      <c r="C45" s="283"/>
      <c r="D45" s="279"/>
      <c r="E45" s="279"/>
    </row>
    <row r="46" spans="1:5" ht="51" x14ac:dyDescent="0.2">
      <c r="A46" s="124" t="s">
        <v>276</v>
      </c>
      <c r="B46" s="163" t="s">
        <v>593</v>
      </c>
      <c r="C46" s="283"/>
      <c r="D46" s="283"/>
      <c r="E46" s="279"/>
    </row>
    <row r="47" spans="1:5" x14ac:dyDescent="0.2">
      <c r="A47" s="124" t="s">
        <v>276</v>
      </c>
      <c r="B47" s="142" t="s">
        <v>559</v>
      </c>
      <c r="C47" s="279">
        <v>1100</v>
      </c>
      <c r="D47" s="279">
        <v>1100</v>
      </c>
      <c r="E47" s="279">
        <v>1800</v>
      </c>
    </row>
    <row r="48" spans="1:5" x14ac:dyDescent="0.2">
      <c r="A48" s="124" t="s">
        <v>276</v>
      </c>
      <c r="B48" s="142" t="s">
        <v>560</v>
      </c>
      <c r="C48" s="279">
        <v>1200</v>
      </c>
      <c r="D48" s="279">
        <v>1200</v>
      </c>
      <c r="E48" s="279">
        <v>1200</v>
      </c>
    </row>
    <row r="49" spans="1:3" x14ac:dyDescent="0.2"/>
    <row r="50" spans="1:3" x14ac:dyDescent="0.2"/>
    <row r="51" spans="1:3" x14ac:dyDescent="0.2">
      <c r="A51" s="124" t="s">
        <v>392</v>
      </c>
      <c r="B51" s="549" t="s">
        <v>658</v>
      </c>
      <c r="C51" s="549"/>
    </row>
    <row r="52" spans="1:3" ht="25.5" x14ac:dyDescent="0.2">
      <c r="A52" s="124" t="s">
        <v>392</v>
      </c>
      <c r="B52" s="119" t="s">
        <v>824</v>
      </c>
      <c r="C52" s="284"/>
    </row>
    <row r="53" spans="1:3" ht="25.5" x14ac:dyDescent="0.2">
      <c r="A53" s="124" t="s">
        <v>392</v>
      </c>
      <c r="B53" s="119" t="s">
        <v>827</v>
      </c>
      <c r="C53" s="284">
        <v>295</v>
      </c>
    </row>
    <row r="54" spans="1:3" ht="25.5" x14ac:dyDescent="0.2">
      <c r="A54" s="124" t="s">
        <v>392</v>
      </c>
      <c r="B54" s="119" t="s">
        <v>459</v>
      </c>
      <c r="C54" s="284">
        <v>295</v>
      </c>
    </row>
    <row r="55" spans="1:3" ht="25.5" x14ac:dyDescent="0.2">
      <c r="A55" s="124" t="s">
        <v>392</v>
      </c>
      <c r="B55" s="119" t="s">
        <v>826</v>
      </c>
      <c r="C55" s="284">
        <v>708</v>
      </c>
    </row>
    <row r="56" spans="1:3" ht="25.5" x14ac:dyDescent="0.2">
      <c r="A56" s="124" t="s">
        <v>392</v>
      </c>
      <c r="B56" s="119" t="s">
        <v>825</v>
      </c>
      <c r="C56" s="284">
        <v>708</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fitToHeight="0"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63"/>
  <sheetViews>
    <sheetView showRuler="0" zoomScaleNormal="100" workbookViewId="0">
      <selection activeCell="B15" sqref="B15:F15"/>
    </sheetView>
  </sheetViews>
  <sheetFormatPr defaultColWidth="12.85546875" defaultRowHeight="12.75" x14ac:dyDescent="0.2"/>
  <cols>
    <col min="1" max="1" width="4.7109375" style="138" customWidth="1"/>
    <col min="2" max="2" width="2.5703125" style="139" customWidth="1"/>
    <col min="3" max="3" width="41" style="139" customWidth="1"/>
    <col min="4" max="6" width="14.28515625" style="139" customWidth="1"/>
    <col min="7" max="16384" width="12.85546875" style="139"/>
  </cols>
  <sheetData>
    <row r="1" spans="1:6" ht="18" x14ac:dyDescent="0.2">
      <c r="A1" s="393" t="s">
        <v>393</v>
      </c>
      <c r="B1" s="393"/>
      <c r="C1" s="393"/>
      <c r="D1" s="393"/>
      <c r="E1" s="393"/>
      <c r="F1" s="393"/>
    </row>
    <row r="3" spans="1:6" ht="15.75" x14ac:dyDescent="0.2">
      <c r="B3" s="519" t="s">
        <v>394</v>
      </c>
      <c r="C3" s="503"/>
      <c r="D3" s="503"/>
    </row>
    <row r="4" spans="1:6" ht="116.25" customHeight="1" x14ac:dyDescent="0.2">
      <c r="A4" s="105"/>
      <c r="B4" s="442" t="s">
        <v>1054</v>
      </c>
      <c r="C4" s="395"/>
      <c r="D4" s="395"/>
      <c r="E4" s="395"/>
      <c r="F4" s="395"/>
    </row>
    <row r="5" spans="1:6" x14ac:dyDescent="0.2">
      <c r="A5" s="105"/>
      <c r="B5" s="128"/>
      <c r="C5" s="137"/>
      <c r="D5" s="137"/>
      <c r="E5" s="137"/>
      <c r="F5" s="137"/>
    </row>
    <row r="6" spans="1:6" ht="25.5" x14ac:dyDescent="0.2">
      <c r="A6" s="105" t="s">
        <v>341</v>
      </c>
      <c r="B6" s="568"/>
      <c r="C6" s="569"/>
      <c r="D6" s="569"/>
      <c r="E6" s="165" t="s">
        <v>1055</v>
      </c>
      <c r="F6" s="37" t="s">
        <v>1056</v>
      </c>
    </row>
    <row r="7" spans="1:6" ht="27" customHeight="1" x14ac:dyDescent="0.2">
      <c r="A7" s="124" t="s">
        <v>341</v>
      </c>
      <c r="B7" s="389" t="s">
        <v>200</v>
      </c>
      <c r="C7" s="407"/>
      <c r="D7" s="407"/>
      <c r="E7" s="285" t="s">
        <v>1092</v>
      </c>
      <c r="F7" s="285"/>
    </row>
    <row r="8" spans="1:6" x14ac:dyDescent="0.2">
      <c r="A8" s="124"/>
      <c r="B8" s="69"/>
      <c r="C8" s="76"/>
      <c r="D8" s="76"/>
      <c r="E8" s="286"/>
      <c r="F8" s="286"/>
    </row>
    <row r="9" spans="1:6" x14ac:dyDescent="0.2">
      <c r="A9" s="124" t="s">
        <v>343</v>
      </c>
      <c r="B9" s="395" t="s">
        <v>183</v>
      </c>
      <c r="C9" s="395"/>
      <c r="D9" s="395"/>
      <c r="E9" s="395"/>
      <c r="F9" s="395"/>
    </row>
    <row r="10" spans="1:6" x14ac:dyDescent="0.2">
      <c r="A10" s="124" t="s">
        <v>343</v>
      </c>
      <c r="B10" s="567" t="s">
        <v>184</v>
      </c>
      <c r="C10" s="567"/>
      <c r="D10" s="156" t="s">
        <v>1092</v>
      </c>
    </row>
    <row r="11" spans="1:6" x14ac:dyDescent="0.2">
      <c r="A11" s="124" t="s">
        <v>343</v>
      </c>
      <c r="B11" s="458" t="s">
        <v>185</v>
      </c>
      <c r="C11" s="458"/>
      <c r="D11" s="156"/>
    </row>
    <row r="12" spans="1:6" x14ac:dyDescent="0.2">
      <c r="A12" s="124" t="s">
        <v>343</v>
      </c>
      <c r="B12" s="458" t="s">
        <v>186</v>
      </c>
      <c r="C12" s="458"/>
      <c r="D12" s="156"/>
    </row>
    <row r="14" spans="1:6" ht="59.25" x14ac:dyDescent="0.2">
      <c r="A14" s="124" t="s">
        <v>341</v>
      </c>
      <c r="B14" s="561"/>
      <c r="C14" s="562"/>
      <c r="D14" s="563"/>
      <c r="E14" s="123" t="s">
        <v>399</v>
      </c>
      <c r="F14" s="123" t="s">
        <v>400</v>
      </c>
    </row>
    <row r="15" spans="1:6" ht="15" x14ac:dyDescent="0.25">
      <c r="A15" s="124" t="s">
        <v>341</v>
      </c>
      <c r="B15" s="564" t="s">
        <v>395</v>
      </c>
      <c r="C15" s="565"/>
      <c r="D15" s="565"/>
      <c r="E15" s="565"/>
      <c r="F15" s="566"/>
    </row>
    <row r="16" spans="1:6" x14ac:dyDescent="0.2">
      <c r="A16" s="124" t="s">
        <v>341</v>
      </c>
      <c r="B16" s="398" t="s">
        <v>396</v>
      </c>
      <c r="C16" s="399"/>
      <c r="D16" s="400"/>
      <c r="E16" s="384">
        <v>12697313</v>
      </c>
      <c r="F16" s="386">
        <v>0</v>
      </c>
    </row>
    <row r="17" spans="1:6" ht="26.25" customHeight="1" x14ac:dyDescent="0.2">
      <c r="A17" s="124" t="s">
        <v>341</v>
      </c>
      <c r="B17" s="398" t="s">
        <v>462</v>
      </c>
      <c r="C17" s="399"/>
      <c r="D17" s="400"/>
      <c r="E17" s="287">
        <v>10221826</v>
      </c>
      <c r="F17" s="386">
        <v>518817</v>
      </c>
    </row>
    <row r="18" spans="1:6" ht="40.5" customHeight="1" x14ac:dyDescent="0.2">
      <c r="A18" s="124" t="s">
        <v>341</v>
      </c>
      <c r="B18" s="443" t="s">
        <v>772</v>
      </c>
      <c r="C18" s="570"/>
      <c r="D18" s="553"/>
      <c r="E18" s="287">
        <v>75738</v>
      </c>
      <c r="F18" s="287">
        <v>517939</v>
      </c>
    </row>
    <row r="19" spans="1:6" ht="27.75" customHeight="1" x14ac:dyDescent="0.2">
      <c r="A19" s="124" t="s">
        <v>341</v>
      </c>
      <c r="B19" s="398" t="s">
        <v>201</v>
      </c>
      <c r="C19" s="399"/>
      <c r="D19" s="400"/>
      <c r="E19" s="287"/>
      <c r="F19" s="287">
        <v>652574</v>
      </c>
    </row>
    <row r="20" spans="1:6" x14ac:dyDescent="0.2">
      <c r="A20" s="124" t="s">
        <v>341</v>
      </c>
      <c r="B20" s="571" t="s">
        <v>507</v>
      </c>
      <c r="C20" s="572"/>
      <c r="D20" s="573"/>
      <c r="E20" s="39">
        <f>SUM(E16:E19)</f>
        <v>22994877</v>
      </c>
      <c r="F20" s="39">
        <f>SUM(F16:F19)</f>
        <v>1689330</v>
      </c>
    </row>
    <row r="21" spans="1:6" ht="15" x14ac:dyDescent="0.25">
      <c r="A21" s="124" t="s">
        <v>341</v>
      </c>
      <c r="B21" s="564" t="s">
        <v>508</v>
      </c>
      <c r="C21" s="565"/>
      <c r="D21" s="565"/>
      <c r="E21" s="565"/>
      <c r="F21" s="566"/>
    </row>
    <row r="22" spans="1:6" x14ac:dyDescent="0.2">
      <c r="A22" s="124" t="s">
        <v>341</v>
      </c>
      <c r="B22" s="398" t="s">
        <v>509</v>
      </c>
      <c r="C22" s="399"/>
      <c r="D22" s="400"/>
      <c r="E22" s="288">
        <v>13839331</v>
      </c>
      <c r="F22" s="288">
        <v>14778088</v>
      </c>
    </row>
    <row r="23" spans="1:6" x14ac:dyDescent="0.2">
      <c r="A23" s="124" t="s">
        <v>341</v>
      </c>
      <c r="B23" s="398" t="s">
        <v>828</v>
      </c>
      <c r="C23" s="399"/>
      <c r="D23" s="400"/>
      <c r="E23" s="288">
        <v>2053458</v>
      </c>
      <c r="F23" s="256"/>
    </row>
    <row r="24" spans="1:6" ht="25.5" customHeight="1" x14ac:dyDescent="0.2">
      <c r="A24" s="124" t="s">
        <v>341</v>
      </c>
      <c r="B24" s="398" t="s">
        <v>463</v>
      </c>
      <c r="C24" s="399"/>
      <c r="D24" s="400"/>
      <c r="E24" s="288">
        <v>0</v>
      </c>
      <c r="F24" s="289">
        <v>1116384</v>
      </c>
    </row>
    <row r="25" spans="1:6" x14ac:dyDescent="0.2">
      <c r="A25" s="124" t="s">
        <v>341</v>
      </c>
      <c r="B25" s="571" t="s">
        <v>510</v>
      </c>
      <c r="C25" s="572"/>
      <c r="D25" s="573"/>
      <c r="E25" s="39">
        <f>SUM(E22:E24)</f>
        <v>15892789</v>
      </c>
      <c r="F25" s="39">
        <f>SUM(F22,F24)</f>
        <v>15894472</v>
      </c>
    </row>
    <row r="26" spans="1:6" ht="15" x14ac:dyDescent="0.25">
      <c r="A26" s="124" t="s">
        <v>341</v>
      </c>
      <c r="B26" s="564" t="s">
        <v>334</v>
      </c>
      <c r="C26" s="565"/>
      <c r="D26" s="565"/>
      <c r="E26" s="565"/>
      <c r="F26" s="566"/>
    </row>
    <row r="27" spans="1:6" x14ac:dyDescent="0.2">
      <c r="A27" s="124" t="s">
        <v>341</v>
      </c>
      <c r="B27" s="398" t="s">
        <v>511</v>
      </c>
      <c r="C27" s="399"/>
      <c r="D27" s="400"/>
      <c r="E27" s="288">
        <v>0</v>
      </c>
      <c r="F27" s="288">
        <v>25404511</v>
      </c>
    </row>
    <row r="28" spans="1:6" ht="38.25" customHeight="1" x14ac:dyDescent="0.2">
      <c r="A28" s="124" t="s">
        <v>341</v>
      </c>
      <c r="B28" s="398" t="s">
        <v>969</v>
      </c>
      <c r="C28" s="399"/>
      <c r="D28" s="400"/>
      <c r="E28" s="288">
        <v>0</v>
      </c>
      <c r="F28" s="288">
        <v>0</v>
      </c>
    </row>
    <row r="29" spans="1:6" x14ac:dyDescent="0.2">
      <c r="A29" s="124" t="s">
        <v>341</v>
      </c>
      <c r="B29" s="398" t="s">
        <v>512</v>
      </c>
      <c r="C29" s="399"/>
      <c r="D29" s="400"/>
      <c r="E29" s="288">
        <v>0</v>
      </c>
      <c r="F29" s="288">
        <v>0</v>
      </c>
    </row>
    <row r="31" spans="1:6" ht="87" customHeight="1" x14ac:dyDescent="0.2">
      <c r="A31" s="124" t="s">
        <v>342</v>
      </c>
      <c r="B31" s="539" t="s">
        <v>147</v>
      </c>
      <c r="C31" s="395"/>
      <c r="D31" s="395"/>
      <c r="E31" s="395"/>
      <c r="F31" s="395"/>
    </row>
    <row r="32" spans="1:6" ht="36" x14ac:dyDescent="0.2">
      <c r="A32" s="124" t="s">
        <v>342</v>
      </c>
      <c r="B32" s="49"/>
      <c r="C32" s="50"/>
      <c r="D32" s="8" t="s">
        <v>513</v>
      </c>
      <c r="E32" s="8" t="s">
        <v>514</v>
      </c>
      <c r="F32" s="8" t="s">
        <v>515</v>
      </c>
    </row>
    <row r="33" spans="1:6" ht="36" x14ac:dyDescent="0.2">
      <c r="A33" s="105" t="s">
        <v>342</v>
      </c>
      <c r="B33" s="40" t="s">
        <v>516</v>
      </c>
      <c r="C33" s="41" t="s">
        <v>1057</v>
      </c>
      <c r="D33" s="42">
        <v>1124</v>
      </c>
      <c r="E33" s="42">
        <v>6290</v>
      </c>
      <c r="F33" s="42">
        <v>382</v>
      </c>
    </row>
    <row r="34" spans="1:6" ht="24.75" customHeight="1" x14ac:dyDescent="0.2">
      <c r="A34" s="124" t="s">
        <v>342</v>
      </c>
      <c r="B34" s="40" t="s">
        <v>519</v>
      </c>
      <c r="C34" s="41" t="s">
        <v>464</v>
      </c>
      <c r="D34" s="42">
        <v>1049</v>
      </c>
      <c r="E34" s="42">
        <v>5122</v>
      </c>
      <c r="F34" s="42">
        <v>193</v>
      </c>
    </row>
    <row r="35" spans="1:6" ht="24" x14ac:dyDescent="0.2">
      <c r="A35" s="124" t="s">
        <v>342</v>
      </c>
      <c r="B35" s="40" t="s">
        <v>520</v>
      </c>
      <c r="C35" s="41" t="s">
        <v>521</v>
      </c>
      <c r="D35" s="42">
        <v>752</v>
      </c>
      <c r="E35" s="42">
        <v>3948</v>
      </c>
      <c r="F35" s="42">
        <v>138</v>
      </c>
    </row>
    <row r="36" spans="1:6" ht="24" x14ac:dyDescent="0.2">
      <c r="A36" s="124" t="s">
        <v>342</v>
      </c>
      <c r="B36" s="40" t="s">
        <v>522</v>
      </c>
      <c r="C36" s="41" t="s">
        <v>465</v>
      </c>
      <c r="D36" s="42">
        <v>748</v>
      </c>
      <c r="E36" s="42">
        <v>3926</v>
      </c>
      <c r="F36" s="42">
        <v>134</v>
      </c>
    </row>
    <row r="37" spans="1:6" ht="24" x14ac:dyDescent="0.2">
      <c r="A37" s="124" t="s">
        <v>342</v>
      </c>
      <c r="B37" s="40" t="s">
        <v>523</v>
      </c>
      <c r="C37" s="41" t="s">
        <v>243</v>
      </c>
      <c r="D37" s="42">
        <v>417</v>
      </c>
      <c r="E37" s="42">
        <v>3099</v>
      </c>
      <c r="F37" s="42">
        <v>66</v>
      </c>
    </row>
    <row r="38" spans="1:6" ht="24" x14ac:dyDescent="0.2">
      <c r="A38" s="124" t="s">
        <v>342</v>
      </c>
      <c r="B38" s="40" t="s">
        <v>524</v>
      </c>
      <c r="C38" s="41" t="s">
        <v>244</v>
      </c>
      <c r="D38" s="42">
        <v>603</v>
      </c>
      <c r="E38" s="42">
        <v>3235</v>
      </c>
      <c r="F38" s="42">
        <v>104</v>
      </c>
    </row>
    <row r="39" spans="1:6" ht="24" x14ac:dyDescent="0.2">
      <c r="A39" s="124" t="s">
        <v>342</v>
      </c>
      <c r="B39" s="40" t="s">
        <v>525</v>
      </c>
      <c r="C39" s="41" t="s">
        <v>245</v>
      </c>
      <c r="D39" s="42">
        <v>264</v>
      </c>
      <c r="E39" s="42">
        <v>1036</v>
      </c>
      <c r="F39" s="42">
        <v>2</v>
      </c>
    </row>
    <row r="40" spans="1:6" ht="36" x14ac:dyDescent="0.2">
      <c r="A40" s="124" t="s">
        <v>342</v>
      </c>
      <c r="B40" s="40" t="s">
        <v>526</v>
      </c>
      <c r="C40" s="41" t="s">
        <v>538</v>
      </c>
      <c r="D40" s="42">
        <v>89</v>
      </c>
      <c r="E40" s="42">
        <v>465</v>
      </c>
      <c r="F40" s="42">
        <v>9</v>
      </c>
    </row>
    <row r="41" spans="1:6" ht="72" x14ac:dyDescent="0.2">
      <c r="A41" s="124" t="s">
        <v>342</v>
      </c>
      <c r="B41" s="40" t="s">
        <v>527</v>
      </c>
      <c r="C41" s="41" t="s">
        <v>246</v>
      </c>
      <c r="D41" s="43">
        <v>0.57999999999999996</v>
      </c>
      <c r="E41" s="43">
        <v>0.57999999999999996</v>
      </c>
      <c r="F41" s="43">
        <v>0.39</v>
      </c>
    </row>
    <row r="42" spans="1:6" ht="48" x14ac:dyDescent="0.2">
      <c r="A42" s="124" t="s">
        <v>342</v>
      </c>
      <c r="B42" s="40" t="s">
        <v>528</v>
      </c>
      <c r="C42" s="41" t="s">
        <v>881</v>
      </c>
      <c r="D42" s="44">
        <v>12626</v>
      </c>
      <c r="E42" s="44">
        <v>12224</v>
      </c>
      <c r="F42" s="44">
        <v>6706</v>
      </c>
    </row>
    <row r="43" spans="1:6" ht="24" x14ac:dyDescent="0.2">
      <c r="A43" s="124" t="s">
        <v>342</v>
      </c>
      <c r="B43" s="45" t="s">
        <v>529</v>
      </c>
      <c r="C43" s="46" t="s">
        <v>247</v>
      </c>
      <c r="D43" s="44">
        <v>5604</v>
      </c>
      <c r="E43" s="44">
        <v>5338</v>
      </c>
      <c r="F43" s="44">
        <v>3238</v>
      </c>
    </row>
    <row r="44" spans="1:6" ht="36.75" customHeight="1" x14ac:dyDescent="0.2">
      <c r="A44" s="124" t="s">
        <v>342</v>
      </c>
      <c r="B44" s="40" t="s">
        <v>530</v>
      </c>
      <c r="C44" s="41" t="s">
        <v>882</v>
      </c>
      <c r="D44" s="44">
        <v>3713</v>
      </c>
      <c r="E44" s="44">
        <v>4771</v>
      </c>
      <c r="F44" s="44">
        <v>4381</v>
      </c>
    </row>
    <row r="45" spans="1:6" ht="48" x14ac:dyDescent="0.2">
      <c r="A45" s="124" t="s">
        <v>342</v>
      </c>
      <c r="B45" s="40" t="s">
        <v>531</v>
      </c>
      <c r="C45" s="41" t="s">
        <v>248</v>
      </c>
      <c r="D45" s="44">
        <v>3372</v>
      </c>
      <c r="E45" s="44">
        <v>4353</v>
      </c>
      <c r="F45" s="44">
        <v>4141</v>
      </c>
    </row>
    <row r="47" spans="1:6" ht="75" customHeight="1" x14ac:dyDescent="0.2">
      <c r="A47" s="124" t="s">
        <v>537</v>
      </c>
      <c r="B47" s="575" t="s">
        <v>773</v>
      </c>
      <c r="C47" s="549"/>
      <c r="D47" s="549"/>
      <c r="E47" s="549"/>
      <c r="F47" s="549"/>
    </row>
    <row r="48" spans="1:6" ht="36" x14ac:dyDescent="0.2">
      <c r="A48" s="124" t="s">
        <v>537</v>
      </c>
      <c r="B48" s="49"/>
      <c r="C48" s="50"/>
      <c r="D48" s="8" t="s">
        <v>513</v>
      </c>
      <c r="E48" s="8" t="s">
        <v>532</v>
      </c>
      <c r="F48" s="8" t="s">
        <v>533</v>
      </c>
    </row>
    <row r="49" spans="1:7" ht="49.5" customHeight="1" x14ac:dyDescent="0.2">
      <c r="A49" s="124" t="s">
        <v>537</v>
      </c>
      <c r="B49" s="40" t="s">
        <v>534</v>
      </c>
      <c r="C49" s="41" t="s">
        <v>249</v>
      </c>
      <c r="D49" s="42">
        <v>7</v>
      </c>
      <c r="E49" s="42">
        <v>69</v>
      </c>
      <c r="F49" s="42">
        <v>3</v>
      </c>
    </row>
    <row r="50" spans="1:7" ht="36" x14ac:dyDescent="0.2">
      <c r="A50" s="124" t="s">
        <v>537</v>
      </c>
      <c r="B50" s="40" t="s">
        <v>535</v>
      </c>
      <c r="C50" s="41" t="s">
        <v>423</v>
      </c>
      <c r="D50" s="47">
        <v>1892</v>
      </c>
      <c r="E50" s="47">
        <v>2310</v>
      </c>
      <c r="F50" s="387">
        <v>3333</v>
      </c>
    </row>
    <row r="51" spans="1:7" ht="36" x14ac:dyDescent="0.2">
      <c r="A51" s="124" t="s">
        <v>537</v>
      </c>
      <c r="B51" s="40" t="s">
        <v>536</v>
      </c>
      <c r="C51" s="41" t="s">
        <v>424</v>
      </c>
      <c r="D51" s="42">
        <v>0</v>
      </c>
      <c r="E51" s="42">
        <v>0</v>
      </c>
      <c r="F51" s="42">
        <v>0</v>
      </c>
    </row>
    <row r="52" spans="1:7" ht="36" x14ac:dyDescent="0.2">
      <c r="A52" s="124" t="s">
        <v>537</v>
      </c>
      <c r="B52" s="40" t="s">
        <v>182</v>
      </c>
      <c r="C52" s="41" t="s">
        <v>425</v>
      </c>
      <c r="D52" s="47">
        <v>0</v>
      </c>
      <c r="E52" s="47">
        <v>0</v>
      </c>
      <c r="F52" s="47">
        <v>0</v>
      </c>
    </row>
    <row r="53" spans="1:7" x14ac:dyDescent="0.2">
      <c r="A53" s="139"/>
    </row>
    <row r="54" spans="1:7" x14ac:dyDescent="0.2">
      <c r="A54" s="124" t="s">
        <v>343</v>
      </c>
      <c r="B54" s="71" t="s">
        <v>132</v>
      </c>
      <c r="C54" s="72"/>
      <c r="D54" s="73"/>
      <c r="E54" s="73"/>
      <c r="F54" s="73"/>
    </row>
    <row r="55" spans="1:7" x14ac:dyDescent="0.2">
      <c r="A55" s="124"/>
      <c r="B55" s="71"/>
      <c r="C55" s="71"/>
      <c r="D55" s="73"/>
      <c r="E55" s="73"/>
      <c r="F55" s="73"/>
    </row>
    <row r="56" spans="1:7" s="272" customFormat="1" ht="27" customHeight="1" x14ac:dyDescent="0.2">
      <c r="A56" s="79"/>
      <c r="B56" s="106"/>
      <c r="C56" s="577" t="s">
        <v>960</v>
      </c>
      <c r="D56" s="555"/>
      <c r="E56" s="555"/>
      <c r="F56" s="555"/>
    </row>
    <row r="57" spans="1:7" s="272" customFormat="1" ht="102" x14ac:dyDescent="0.2">
      <c r="A57" s="79"/>
      <c r="B57" s="106"/>
      <c r="C57" s="290" t="s">
        <v>1058</v>
      </c>
      <c r="D57" s="107"/>
      <c r="E57" s="107"/>
      <c r="F57" s="107"/>
    </row>
    <row r="58" spans="1:7" s="272" customFormat="1" ht="38.25" x14ac:dyDescent="0.2">
      <c r="A58" s="79"/>
      <c r="B58" s="106"/>
      <c r="C58" s="290" t="s">
        <v>961</v>
      </c>
      <c r="D58" s="107"/>
      <c r="E58" s="107"/>
      <c r="F58" s="107"/>
    </row>
    <row r="59" spans="1:7" s="272" customFormat="1" x14ac:dyDescent="0.2">
      <c r="A59" s="291"/>
      <c r="B59" s="292"/>
      <c r="C59" s="292" t="s">
        <v>962</v>
      </c>
      <c r="D59" s="292"/>
      <c r="E59" s="292"/>
      <c r="F59" s="292"/>
    </row>
    <row r="60" spans="1:7" ht="66" customHeight="1" x14ac:dyDescent="0.2">
      <c r="A60" s="79" t="s">
        <v>344</v>
      </c>
      <c r="B60" s="462" t="s">
        <v>1059</v>
      </c>
      <c r="C60" s="462"/>
      <c r="D60" s="462"/>
      <c r="E60" s="462"/>
      <c r="F60" s="111">
        <v>984</v>
      </c>
    </row>
    <row r="61" spans="1:7" s="173" customFormat="1" ht="66" customHeight="1" thickBot="1" x14ac:dyDescent="0.25">
      <c r="A61" s="108" t="s">
        <v>345</v>
      </c>
      <c r="B61" s="574" t="s">
        <v>974</v>
      </c>
      <c r="C61" s="574"/>
      <c r="D61" s="574"/>
      <c r="E61" s="574"/>
      <c r="F61" s="574"/>
      <c r="G61" s="292"/>
    </row>
    <row r="62" spans="1:7" s="173" customFormat="1" ht="66" customHeight="1" x14ac:dyDescent="0.2">
      <c r="A62" s="108"/>
      <c r="B62" s="293"/>
      <c r="C62" s="582" t="s">
        <v>970</v>
      </c>
      <c r="D62" s="580" t="s">
        <v>971</v>
      </c>
      <c r="E62" s="578" t="s">
        <v>972</v>
      </c>
      <c r="F62" s="556" t="s">
        <v>973</v>
      </c>
      <c r="G62" s="292"/>
    </row>
    <row r="63" spans="1:7" s="173" customFormat="1" ht="66" customHeight="1" thickBot="1" x14ac:dyDescent="0.25">
      <c r="A63" s="108" t="s">
        <v>345</v>
      </c>
      <c r="B63" s="292"/>
      <c r="C63" s="583"/>
      <c r="D63" s="581"/>
      <c r="E63" s="579"/>
      <c r="F63" s="557"/>
      <c r="G63" s="292"/>
    </row>
    <row r="64" spans="1:7" s="173" customFormat="1" ht="66" customHeight="1" x14ac:dyDescent="0.2">
      <c r="A64" s="108"/>
      <c r="B64" s="293"/>
      <c r="C64" s="109" t="s">
        <v>963</v>
      </c>
      <c r="D64" s="294">
        <v>619</v>
      </c>
      <c r="E64" s="295">
        <v>0.62</v>
      </c>
      <c r="F64" s="296">
        <v>26771</v>
      </c>
      <c r="G64" s="292"/>
    </row>
    <row r="65" spans="1:7" s="173" customFormat="1" ht="66" customHeight="1" x14ac:dyDescent="0.2">
      <c r="A65" s="108"/>
      <c r="B65" s="293"/>
      <c r="C65" s="110" t="s">
        <v>964</v>
      </c>
      <c r="D65" s="297">
        <v>604</v>
      </c>
      <c r="E65" s="298">
        <v>0.61</v>
      </c>
      <c r="F65" s="299">
        <v>24910</v>
      </c>
      <c r="G65" s="292"/>
    </row>
    <row r="66" spans="1:7" s="173" customFormat="1" ht="66" customHeight="1" x14ac:dyDescent="0.2">
      <c r="A66" s="108"/>
      <c r="B66" s="293"/>
      <c r="C66" s="300" t="s">
        <v>965</v>
      </c>
      <c r="D66" s="297">
        <v>0</v>
      </c>
      <c r="E66" s="298">
        <v>0</v>
      </c>
      <c r="F66" s="299">
        <v>0</v>
      </c>
      <c r="G66" s="292"/>
    </row>
    <row r="67" spans="1:7" s="173" customFormat="1" ht="66" customHeight="1" x14ac:dyDescent="0.2">
      <c r="A67" s="108"/>
      <c r="B67" s="293"/>
      <c r="C67" s="300" t="s">
        <v>966</v>
      </c>
      <c r="D67" s="297">
        <v>0</v>
      </c>
      <c r="E67" s="298">
        <v>0</v>
      </c>
      <c r="F67" s="299">
        <v>0</v>
      </c>
      <c r="G67" s="292"/>
    </row>
    <row r="68" spans="1:7" customFormat="1" ht="66" customHeight="1" x14ac:dyDescent="0.2">
      <c r="A68" s="108"/>
      <c r="B68" s="293"/>
      <c r="C68" s="301" t="s">
        <v>975</v>
      </c>
      <c r="D68" s="297">
        <v>69</v>
      </c>
      <c r="E68" s="298">
        <v>7.0000000000000007E-2</v>
      </c>
      <c r="F68" s="299">
        <v>28343</v>
      </c>
    </row>
    <row r="69" spans="1:7" x14ac:dyDescent="0.2">
      <c r="A69" s="124"/>
      <c r="B69" s="169"/>
      <c r="C69" s="169"/>
      <c r="D69" s="169"/>
      <c r="E69" s="169"/>
    </row>
    <row r="70" spans="1:7" ht="27.75" customHeight="1" x14ac:dyDescent="0.2">
      <c r="B70" s="576" t="s">
        <v>865</v>
      </c>
      <c r="C70" s="395"/>
      <c r="D70" s="395"/>
      <c r="E70" s="395"/>
      <c r="F70" s="395"/>
    </row>
    <row r="71" spans="1:7" ht="15.75" x14ac:dyDescent="0.2">
      <c r="B71" s="133"/>
      <c r="C71" s="137"/>
      <c r="D71" s="137"/>
      <c r="E71" s="137"/>
      <c r="F71" s="137"/>
    </row>
    <row r="72" spans="1:7" ht="26.25" customHeight="1" x14ac:dyDescent="0.2">
      <c r="A72" s="124" t="s">
        <v>346</v>
      </c>
      <c r="B72" s="395" t="s">
        <v>133</v>
      </c>
      <c r="C72" s="395"/>
      <c r="D72" s="395"/>
      <c r="E72" s="395"/>
      <c r="F72" s="395"/>
    </row>
    <row r="73" spans="1:7" x14ac:dyDescent="0.2">
      <c r="A73" s="124" t="s">
        <v>346</v>
      </c>
      <c r="B73" s="458" t="s">
        <v>426</v>
      </c>
      <c r="C73" s="458"/>
      <c r="D73" s="458"/>
      <c r="E73" s="156"/>
    </row>
    <row r="74" spans="1:7" x14ac:dyDescent="0.2">
      <c r="A74" s="124" t="s">
        <v>346</v>
      </c>
      <c r="B74" s="458" t="s">
        <v>427</v>
      </c>
      <c r="C74" s="458"/>
      <c r="D74" s="458"/>
      <c r="E74" s="156"/>
    </row>
    <row r="75" spans="1:7" x14ac:dyDescent="0.2">
      <c r="A75" s="124" t="s">
        <v>346</v>
      </c>
      <c r="B75" s="458" t="s">
        <v>428</v>
      </c>
      <c r="C75" s="458"/>
      <c r="D75" s="458"/>
      <c r="E75" s="156"/>
    </row>
    <row r="77" spans="1:7" ht="40.5" customHeight="1" x14ac:dyDescent="0.2">
      <c r="A77" s="124" t="s">
        <v>346</v>
      </c>
      <c r="B77" s="407" t="s">
        <v>429</v>
      </c>
      <c r="C77" s="407"/>
      <c r="D77" s="407"/>
      <c r="E77" s="407"/>
      <c r="F77" s="265"/>
    </row>
    <row r="78" spans="1:7" x14ac:dyDescent="0.2">
      <c r="B78" s="137"/>
      <c r="C78" s="238"/>
      <c r="D78" s="137"/>
      <c r="E78" s="137"/>
      <c r="F78" s="170"/>
    </row>
    <row r="79" spans="1:7" ht="25.5" customHeight="1" x14ac:dyDescent="0.2">
      <c r="A79" s="124" t="s">
        <v>346</v>
      </c>
      <c r="B79" s="407" t="s">
        <v>430</v>
      </c>
      <c r="C79" s="407"/>
      <c r="D79" s="407"/>
      <c r="E79" s="407"/>
      <c r="F79" s="279"/>
    </row>
    <row r="80" spans="1:7" x14ac:dyDescent="0.2">
      <c r="F80" s="302"/>
    </row>
    <row r="81" spans="1:6" ht="26.25" customHeight="1" x14ac:dyDescent="0.2">
      <c r="A81" s="124" t="s">
        <v>346</v>
      </c>
      <c r="B81" s="407" t="s">
        <v>799</v>
      </c>
      <c r="C81" s="407"/>
      <c r="D81" s="407"/>
      <c r="E81" s="407"/>
      <c r="F81" s="279"/>
    </row>
    <row r="82" spans="1:6" ht="26.25" customHeight="1" x14ac:dyDescent="0.2">
      <c r="A82" s="124"/>
      <c r="B82" s="76"/>
      <c r="C82" s="76"/>
      <c r="D82" s="76"/>
      <c r="E82" s="76"/>
      <c r="F82" s="280"/>
    </row>
    <row r="83" spans="1:6" ht="12.75" customHeight="1" x14ac:dyDescent="0.2">
      <c r="A83" s="124" t="s">
        <v>347</v>
      </c>
      <c r="B83" s="395" t="s">
        <v>866</v>
      </c>
      <c r="C83" s="395"/>
      <c r="D83" s="395"/>
      <c r="E83" s="395"/>
      <c r="F83" s="395"/>
    </row>
    <row r="84" spans="1:6" x14ac:dyDescent="0.2">
      <c r="A84" s="124" t="s">
        <v>347</v>
      </c>
      <c r="B84" s="560" t="s">
        <v>867</v>
      </c>
      <c r="C84" s="444"/>
      <c r="D84" s="445"/>
      <c r="E84" s="151"/>
    </row>
    <row r="85" spans="1:6" x14ac:dyDescent="0.2">
      <c r="A85" s="124" t="s">
        <v>347</v>
      </c>
      <c r="B85" s="560" t="s">
        <v>190</v>
      </c>
      <c r="C85" s="444"/>
      <c r="D85" s="445"/>
      <c r="E85" s="151"/>
    </row>
    <row r="86" spans="1:6" x14ac:dyDescent="0.2">
      <c r="A86" s="124" t="s">
        <v>347</v>
      </c>
      <c r="B86" s="584" t="s">
        <v>659</v>
      </c>
      <c r="C86" s="585"/>
      <c r="D86" s="428"/>
      <c r="E86" s="151"/>
    </row>
    <row r="87" spans="1:6" x14ac:dyDescent="0.2">
      <c r="A87" s="124" t="s">
        <v>347</v>
      </c>
      <c r="B87" s="584" t="s">
        <v>660</v>
      </c>
      <c r="C87" s="585"/>
      <c r="D87" s="428"/>
      <c r="E87" s="151"/>
    </row>
    <row r="88" spans="1:6" x14ac:dyDescent="0.2">
      <c r="A88" s="124" t="s">
        <v>347</v>
      </c>
      <c r="B88" s="452" t="s">
        <v>44</v>
      </c>
      <c r="C88" s="453"/>
      <c r="D88" s="460"/>
      <c r="E88" s="151"/>
    </row>
    <row r="89" spans="1:6" x14ac:dyDescent="0.2">
      <c r="A89" s="124"/>
      <c r="B89" s="449"/>
      <c r="C89" s="396"/>
      <c r="D89" s="396"/>
      <c r="E89" s="241"/>
    </row>
    <row r="91" spans="1:6" ht="15.75" x14ac:dyDescent="0.2">
      <c r="B91" s="10" t="s">
        <v>187</v>
      </c>
    </row>
    <row r="92" spans="1:6" ht="12.75" customHeight="1" x14ac:dyDescent="0.2">
      <c r="B92" s="10"/>
    </row>
    <row r="93" spans="1:6" x14ac:dyDescent="0.2">
      <c r="A93" s="124" t="s">
        <v>348</v>
      </c>
      <c r="B93" s="395" t="s">
        <v>800</v>
      </c>
      <c r="C93" s="395"/>
      <c r="D93" s="395"/>
      <c r="E93" s="395"/>
      <c r="F93" s="395"/>
    </row>
    <row r="94" spans="1:6" x14ac:dyDescent="0.2">
      <c r="A94" s="124" t="s">
        <v>348</v>
      </c>
      <c r="B94" s="560" t="s">
        <v>188</v>
      </c>
      <c r="C94" s="444"/>
      <c r="D94" s="445"/>
      <c r="E94" s="151"/>
    </row>
    <row r="95" spans="1:6" x14ac:dyDescent="0.2">
      <c r="A95" s="124" t="s">
        <v>348</v>
      </c>
      <c r="B95" s="560" t="s">
        <v>189</v>
      </c>
      <c r="C95" s="444"/>
      <c r="D95" s="445"/>
      <c r="E95" s="151"/>
    </row>
    <row r="96" spans="1:6" x14ac:dyDescent="0.2">
      <c r="A96" s="124" t="s">
        <v>348</v>
      </c>
      <c r="B96" s="560" t="s">
        <v>190</v>
      </c>
      <c r="C96" s="444"/>
      <c r="D96" s="445"/>
      <c r="E96" s="151"/>
    </row>
    <row r="97" spans="1:6" x14ac:dyDescent="0.2">
      <c r="A97" s="124" t="s">
        <v>348</v>
      </c>
      <c r="B97" s="560" t="s">
        <v>191</v>
      </c>
      <c r="C97" s="444"/>
      <c r="D97" s="445"/>
      <c r="E97" s="151"/>
    </row>
    <row r="98" spans="1:6" x14ac:dyDescent="0.2">
      <c r="A98" s="124" t="s">
        <v>348</v>
      </c>
      <c r="B98" s="584" t="s">
        <v>661</v>
      </c>
      <c r="C98" s="585"/>
      <c r="D98" s="428"/>
      <c r="E98" s="151"/>
    </row>
    <row r="99" spans="1:6" x14ac:dyDescent="0.2">
      <c r="A99" s="124" t="s">
        <v>348</v>
      </c>
      <c r="B99" s="560" t="s">
        <v>192</v>
      </c>
      <c r="C99" s="444"/>
      <c r="D99" s="445"/>
      <c r="E99" s="151"/>
    </row>
    <row r="100" spans="1:6" x14ac:dyDescent="0.2">
      <c r="A100" s="124" t="s">
        <v>348</v>
      </c>
      <c r="B100" s="452" t="s">
        <v>44</v>
      </c>
      <c r="C100" s="453"/>
      <c r="D100" s="460"/>
      <c r="E100" s="151"/>
    </row>
    <row r="101" spans="1:6" x14ac:dyDescent="0.2">
      <c r="A101" s="124"/>
      <c r="B101" s="449"/>
      <c r="C101" s="396"/>
      <c r="D101" s="396"/>
      <c r="E101" s="241"/>
    </row>
    <row r="103" spans="1:6" x14ac:dyDescent="0.2">
      <c r="A103" s="124" t="s">
        <v>349</v>
      </c>
      <c r="B103" s="503" t="s">
        <v>193</v>
      </c>
      <c r="C103" s="503"/>
      <c r="D103" s="503"/>
      <c r="E103" s="503"/>
      <c r="F103" s="503"/>
    </row>
    <row r="104" spans="1:6" x14ac:dyDescent="0.2">
      <c r="A104" s="124" t="s">
        <v>349</v>
      </c>
      <c r="B104" s="458" t="s">
        <v>194</v>
      </c>
      <c r="C104" s="458"/>
      <c r="D104" s="458"/>
      <c r="E104" s="258"/>
      <c r="F104" s="303"/>
    </row>
    <row r="105" spans="1:6" x14ac:dyDescent="0.2">
      <c r="A105" s="124" t="s">
        <v>349</v>
      </c>
      <c r="B105" s="458" t="s">
        <v>195</v>
      </c>
      <c r="C105" s="458"/>
      <c r="D105" s="458"/>
      <c r="E105" s="258"/>
      <c r="F105" s="148"/>
    </row>
    <row r="106" spans="1:6" ht="27" customHeight="1" x14ac:dyDescent="0.2">
      <c r="A106" s="124" t="s">
        <v>349</v>
      </c>
      <c r="B106" s="407" t="s">
        <v>196</v>
      </c>
      <c r="C106" s="407"/>
      <c r="D106" s="407"/>
      <c r="E106" s="156"/>
      <c r="F106" s="148"/>
    </row>
    <row r="108" spans="1:6" x14ac:dyDescent="0.2">
      <c r="A108" s="124" t="s">
        <v>350</v>
      </c>
      <c r="B108" s="395" t="s">
        <v>869</v>
      </c>
      <c r="C108" s="395"/>
      <c r="D108" s="395"/>
      <c r="E108" s="395"/>
      <c r="F108" s="395"/>
    </row>
    <row r="109" spans="1:6" x14ac:dyDescent="0.2">
      <c r="A109" s="124" t="s">
        <v>350</v>
      </c>
      <c r="B109" s="168" t="s">
        <v>516</v>
      </c>
      <c r="C109" s="458" t="s">
        <v>868</v>
      </c>
      <c r="D109" s="458"/>
      <c r="E109" s="304"/>
      <c r="F109" s="305"/>
    </row>
    <row r="110" spans="1:6" x14ac:dyDescent="0.2">
      <c r="A110" s="124" t="s">
        <v>350</v>
      </c>
      <c r="B110" s="471"/>
      <c r="C110" s="471"/>
      <c r="D110" s="306" t="s">
        <v>488</v>
      </c>
      <c r="E110" s="171" t="s">
        <v>489</v>
      </c>
      <c r="F110" s="305"/>
    </row>
    <row r="111" spans="1:6" x14ac:dyDescent="0.2">
      <c r="A111" s="124" t="s">
        <v>350</v>
      </c>
      <c r="B111" s="307" t="s">
        <v>519</v>
      </c>
      <c r="C111" s="21" t="s">
        <v>870</v>
      </c>
      <c r="D111" s="156"/>
      <c r="E111" s="156"/>
      <c r="F111" s="305"/>
    </row>
    <row r="112" spans="1:6" x14ac:dyDescent="0.2">
      <c r="A112" s="124" t="s">
        <v>350</v>
      </c>
      <c r="B112" s="308"/>
      <c r="C112" s="21" t="s">
        <v>871</v>
      </c>
      <c r="D112" s="309"/>
    </row>
    <row r="114" spans="1:5" x14ac:dyDescent="0.2">
      <c r="A114" s="124" t="s">
        <v>351</v>
      </c>
      <c r="B114" s="503" t="s">
        <v>872</v>
      </c>
      <c r="C114" s="503"/>
    </row>
    <row r="115" spans="1:5" x14ac:dyDescent="0.2">
      <c r="A115" s="124" t="s">
        <v>351</v>
      </c>
      <c r="B115" s="458" t="s">
        <v>873</v>
      </c>
      <c r="C115" s="458"/>
      <c r="D115" s="258"/>
    </row>
    <row r="116" spans="1:5" x14ac:dyDescent="0.2">
      <c r="A116" s="124" t="s">
        <v>351</v>
      </c>
      <c r="B116" s="458" t="s">
        <v>874</v>
      </c>
      <c r="C116" s="458"/>
      <c r="D116" s="310"/>
    </row>
    <row r="118" spans="1:5" ht="15.75" x14ac:dyDescent="0.2">
      <c r="B118" s="10" t="s">
        <v>85</v>
      </c>
    </row>
    <row r="119" spans="1:5" ht="12.75" customHeight="1" x14ac:dyDescent="0.2">
      <c r="B119" s="311" t="s">
        <v>801</v>
      </c>
    </row>
    <row r="120" spans="1:5" x14ac:dyDescent="0.2">
      <c r="A120" s="124" t="s">
        <v>352</v>
      </c>
      <c r="B120" s="506" t="s">
        <v>86</v>
      </c>
      <c r="C120" s="506"/>
    </row>
    <row r="121" spans="1:5" x14ac:dyDescent="0.2">
      <c r="A121" s="124" t="s">
        <v>352</v>
      </c>
      <c r="B121" s="450" t="s">
        <v>87</v>
      </c>
      <c r="C121" s="450"/>
      <c r="D121" s="450"/>
    </row>
    <row r="122" spans="1:5" x14ac:dyDescent="0.2">
      <c r="A122" s="124" t="s">
        <v>352</v>
      </c>
      <c r="B122" s="458" t="s">
        <v>88</v>
      </c>
      <c r="C122" s="458"/>
      <c r="D122" s="439"/>
      <c r="E122" s="156"/>
    </row>
    <row r="123" spans="1:5" x14ac:dyDescent="0.2">
      <c r="A123" s="124" t="s">
        <v>352</v>
      </c>
      <c r="B123" s="458" t="s">
        <v>89</v>
      </c>
      <c r="C123" s="458"/>
      <c r="D123" s="458"/>
      <c r="E123" s="156"/>
    </row>
    <row r="124" spans="1:5" x14ac:dyDescent="0.2">
      <c r="A124" s="124" t="s">
        <v>352</v>
      </c>
      <c r="B124" s="458" t="s">
        <v>90</v>
      </c>
      <c r="C124" s="458"/>
      <c r="D124" s="458"/>
      <c r="E124" s="156"/>
    </row>
    <row r="126" spans="1:5" x14ac:dyDescent="0.2">
      <c r="A126" s="124" t="s">
        <v>352</v>
      </c>
      <c r="B126" s="458" t="s">
        <v>91</v>
      </c>
      <c r="C126" s="458"/>
      <c r="D126" s="458"/>
      <c r="E126" s="156"/>
    </row>
    <row r="127" spans="1:5" x14ac:dyDescent="0.2">
      <c r="A127" s="124" t="s">
        <v>352</v>
      </c>
      <c r="B127" s="458" t="s">
        <v>738</v>
      </c>
      <c r="C127" s="458"/>
      <c r="D127" s="458"/>
      <c r="E127" s="156"/>
    </row>
    <row r="128" spans="1:5" x14ac:dyDescent="0.2">
      <c r="A128" s="124" t="s">
        <v>352</v>
      </c>
      <c r="B128" s="458" t="s">
        <v>739</v>
      </c>
      <c r="C128" s="458"/>
      <c r="D128" s="458"/>
      <c r="E128" s="156"/>
    </row>
    <row r="129" spans="1:5" x14ac:dyDescent="0.2">
      <c r="A129" s="124" t="s">
        <v>352</v>
      </c>
      <c r="B129" s="458" t="s">
        <v>740</v>
      </c>
      <c r="C129" s="458"/>
      <c r="D129" s="458"/>
      <c r="E129" s="156"/>
    </row>
    <row r="130" spans="1:5" x14ac:dyDescent="0.2">
      <c r="A130" s="124" t="s">
        <v>352</v>
      </c>
      <c r="B130" s="452" t="s">
        <v>44</v>
      </c>
      <c r="C130" s="453"/>
      <c r="D130" s="460"/>
      <c r="E130" s="142"/>
    </row>
    <row r="131" spans="1:5" x14ac:dyDescent="0.2">
      <c r="A131" s="124"/>
      <c r="B131" s="449"/>
      <c r="C131" s="396"/>
      <c r="D131" s="396"/>
      <c r="E131" s="241"/>
    </row>
    <row r="133" spans="1:5" x14ac:dyDescent="0.2">
      <c r="A133" s="124" t="s">
        <v>353</v>
      </c>
      <c r="B133" s="503" t="s">
        <v>741</v>
      </c>
      <c r="C133" s="503"/>
    </row>
    <row r="134" spans="1:5" x14ac:dyDescent="0.2">
      <c r="A134" s="124" t="s">
        <v>353</v>
      </c>
      <c r="B134" s="503" t="s">
        <v>875</v>
      </c>
      <c r="C134" s="503"/>
    </row>
    <row r="135" spans="1:5" x14ac:dyDescent="0.2">
      <c r="A135" s="124" t="s">
        <v>353</v>
      </c>
      <c r="B135" s="458" t="s">
        <v>742</v>
      </c>
      <c r="C135" s="458"/>
      <c r="D135" s="458"/>
      <c r="E135" s="156"/>
    </row>
    <row r="136" spans="1:5" x14ac:dyDescent="0.2">
      <c r="A136" s="124" t="s">
        <v>353</v>
      </c>
      <c r="B136" s="458" t="s">
        <v>743</v>
      </c>
      <c r="C136" s="458"/>
      <c r="D136" s="458"/>
      <c r="E136" s="156"/>
    </row>
    <row r="137" spans="1:5" x14ac:dyDescent="0.2">
      <c r="A137" s="124" t="s">
        <v>353</v>
      </c>
      <c r="B137" s="458" t="s">
        <v>744</v>
      </c>
      <c r="C137" s="458"/>
      <c r="D137" s="458"/>
      <c r="E137" s="156"/>
    </row>
    <row r="138" spans="1:5" x14ac:dyDescent="0.2">
      <c r="A138" s="124" t="s">
        <v>353</v>
      </c>
      <c r="B138" s="458" t="s">
        <v>745</v>
      </c>
      <c r="C138" s="458"/>
      <c r="D138" s="458"/>
      <c r="E138" s="156"/>
    </row>
    <row r="139" spans="1:5" x14ac:dyDescent="0.2">
      <c r="A139" s="124" t="s">
        <v>353</v>
      </c>
      <c r="B139" s="458" t="s">
        <v>431</v>
      </c>
      <c r="C139" s="458"/>
      <c r="D139" s="458"/>
      <c r="E139" s="156"/>
    </row>
    <row r="140" spans="1:5" x14ac:dyDescent="0.2">
      <c r="A140" s="124" t="s">
        <v>353</v>
      </c>
      <c r="B140" s="458" t="s">
        <v>746</v>
      </c>
      <c r="C140" s="458"/>
      <c r="D140" s="458"/>
      <c r="E140" s="156"/>
    </row>
    <row r="141" spans="1:5" x14ac:dyDescent="0.2">
      <c r="A141" s="124" t="s">
        <v>353</v>
      </c>
      <c r="B141" s="458" t="s">
        <v>747</v>
      </c>
      <c r="C141" s="458"/>
      <c r="D141" s="458"/>
      <c r="E141" s="156"/>
    </row>
    <row r="142" spans="1:5" x14ac:dyDescent="0.2">
      <c r="A142" s="124" t="s">
        <v>353</v>
      </c>
      <c r="B142" s="452" t="s">
        <v>44</v>
      </c>
      <c r="C142" s="453"/>
      <c r="D142" s="460"/>
      <c r="E142" s="151"/>
    </row>
    <row r="143" spans="1:5" x14ac:dyDescent="0.2">
      <c r="A143" s="124"/>
      <c r="B143" s="449"/>
      <c r="C143" s="396"/>
      <c r="D143" s="396"/>
      <c r="E143" s="241"/>
    </row>
    <row r="145" spans="1:6" x14ac:dyDescent="0.2">
      <c r="A145" s="124" t="s">
        <v>354</v>
      </c>
      <c r="B145" s="503" t="s">
        <v>148</v>
      </c>
      <c r="C145" s="503"/>
      <c r="D145" s="503"/>
      <c r="E145" s="503"/>
      <c r="F145" s="503"/>
    </row>
    <row r="146" spans="1:6" x14ac:dyDescent="0.2">
      <c r="A146" s="124" t="s">
        <v>354</v>
      </c>
      <c r="B146" s="559"/>
      <c r="C146" s="559"/>
      <c r="D146" s="51" t="s">
        <v>748</v>
      </c>
      <c r="E146" s="51" t="s">
        <v>749</v>
      </c>
    </row>
    <row r="147" spans="1:6" x14ac:dyDescent="0.2">
      <c r="A147" s="124" t="s">
        <v>354</v>
      </c>
      <c r="B147" s="558" t="s">
        <v>750</v>
      </c>
      <c r="C147" s="558"/>
      <c r="D147" s="151"/>
      <c r="E147" s="151"/>
    </row>
    <row r="148" spans="1:6" x14ac:dyDescent="0.2">
      <c r="A148" s="124" t="s">
        <v>354</v>
      </c>
      <c r="B148" s="558" t="s">
        <v>751</v>
      </c>
      <c r="C148" s="558"/>
      <c r="D148" s="151"/>
      <c r="E148" s="151"/>
    </row>
    <row r="149" spans="1:6" x14ac:dyDescent="0.2">
      <c r="A149" s="124" t="s">
        <v>354</v>
      </c>
      <c r="B149" s="558" t="s">
        <v>752</v>
      </c>
      <c r="C149" s="558"/>
      <c r="D149" s="151"/>
      <c r="E149" s="151"/>
    </row>
    <row r="150" spans="1:6" x14ac:dyDescent="0.2">
      <c r="A150" s="124" t="s">
        <v>354</v>
      </c>
      <c r="B150" s="558" t="s">
        <v>753</v>
      </c>
      <c r="C150" s="558"/>
      <c r="D150" s="151"/>
      <c r="E150" s="151"/>
    </row>
    <row r="151" spans="1:6" x14ac:dyDescent="0.2">
      <c r="A151" s="124" t="s">
        <v>354</v>
      </c>
      <c r="B151" s="558" t="s">
        <v>754</v>
      </c>
      <c r="C151" s="558"/>
      <c r="D151" s="151"/>
      <c r="E151" s="151"/>
    </row>
    <row r="152" spans="1:6" x14ac:dyDescent="0.2">
      <c r="A152" s="124" t="s">
        <v>354</v>
      </c>
      <c r="B152" s="558" t="s">
        <v>755</v>
      </c>
      <c r="C152" s="558"/>
      <c r="D152" s="151"/>
      <c r="E152" s="312"/>
    </row>
    <row r="153" spans="1:6" x14ac:dyDescent="0.2">
      <c r="A153" s="124" t="s">
        <v>354</v>
      </c>
      <c r="B153" s="558" t="s">
        <v>756</v>
      </c>
      <c r="C153" s="558"/>
      <c r="D153" s="151"/>
      <c r="E153" s="151"/>
    </row>
    <row r="154" spans="1:6" x14ac:dyDescent="0.2">
      <c r="A154" s="124" t="s">
        <v>354</v>
      </c>
      <c r="B154" s="558" t="s">
        <v>914</v>
      </c>
      <c r="C154" s="558"/>
      <c r="D154" s="151"/>
      <c r="E154" s="151"/>
    </row>
    <row r="155" spans="1:6" x14ac:dyDescent="0.2">
      <c r="A155" s="124" t="s">
        <v>354</v>
      </c>
      <c r="B155" s="558" t="s">
        <v>757</v>
      </c>
      <c r="C155" s="558"/>
      <c r="D155" s="151"/>
      <c r="E155" s="151"/>
    </row>
    <row r="156" spans="1:6" x14ac:dyDescent="0.2">
      <c r="A156" s="124" t="s">
        <v>354</v>
      </c>
      <c r="B156" s="558" t="s">
        <v>758</v>
      </c>
      <c r="C156" s="558"/>
      <c r="D156" s="151"/>
      <c r="E156" s="151"/>
    </row>
    <row r="157" spans="1:6" x14ac:dyDescent="0.2">
      <c r="A157" s="124" t="s">
        <v>354</v>
      </c>
      <c r="B157" s="558" t="s">
        <v>759</v>
      </c>
      <c r="C157" s="558"/>
      <c r="D157" s="151"/>
      <c r="E157" s="151"/>
    </row>
    <row r="159" spans="1:6" ht="55.5" customHeight="1" x14ac:dyDescent="0.2">
      <c r="A159" s="79" t="s">
        <v>587</v>
      </c>
      <c r="B159" s="555" t="s">
        <v>588</v>
      </c>
      <c r="C159" s="555"/>
      <c r="D159" s="555"/>
      <c r="E159" s="555"/>
    </row>
    <row r="160" spans="1:6" x14ac:dyDescent="0.2">
      <c r="B160" s="447"/>
      <c r="C160" s="447"/>
      <c r="D160" s="447"/>
      <c r="E160" s="447"/>
    </row>
    <row r="161" spans="2:5" x14ac:dyDescent="0.2">
      <c r="B161" s="447"/>
      <c r="C161" s="447"/>
      <c r="D161" s="447"/>
      <c r="E161" s="447"/>
    </row>
    <row r="162" spans="2:5" x14ac:dyDescent="0.2">
      <c r="B162" s="447"/>
      <c r="C162" s="447"/>
      <c r="D162" s="447"/>
      <c r="E162" s="447"/>
    </row>
    <row r="163" spans="2:5" x14ac:dyDescent="0.2">
      <c r="B163" s="447"/>
      <c r="C163" s="447"/>
      <c r="D163" s="447"/>
      <c r="E163" s="447"/>
    </row>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86" fitToHeight="0"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Ruler="0" view="pageLayout" zoomScaleNormal="100" workbookViewId="0">
      <selection activeCell="K2" sqref="K1:K1048576"/>
    </sheetView>
  </sheetViews>
  <sheetFormatPr defaultColWidth="0" defaultRowHeight="12.75" zeroHeight="1" x14ac:dyDescent="0.2"/>
  <cols>
    <col min="1" max="2" width="3.85546875" style="139" customWidth="1"/>
    <col min="3" max="3" width="10.7109375" style="139" customWidth="1"/>
    <col min="4" max="11" width="9" style="139" customWidth="1"/>
    <col min="12" max="12" width="9.140625" style="139" customWidth="1"/>
    <col min="13" max="16384" width="0" style="139" hidden="1"/>
  </cols>
  <sheetData>
    <row r="1" spans="1:17" ht="18" x14ac:dyDescent="0.2">
      <c r="A1" s="393" t="s">
        <v>149</v>
      </c>
      <c r="B1" s="393"/>
      <c r="C1" s="393"/>
      <c r="D1" s="393"/>
      <c r="E1" s="393"/>
      <c r="F1" s="393"/>
      <c r="G1" s="393"/>
      <c r="H1" s="393"/>
      <c r="I1" s="393"/>
      <c r="J1" s="393"/>
      <c r="K1" s="393"/>
    </row>
    <row r="2" spans="1:17" x14ac:dyDescent="0.2"/>
    <row r="3" spans="1:17" ht="42" customHeight="1" x14ac:dyDescent="0.2">
      <c r="A3" s="1" t="s">
        <v>178</v>
      </c>
      <c r="B3" s="593" t="s">
        <v>1083</v>
      </c>
      <c r="C3" s="594"/>
      <c r="D3" s="594"/>
      <c r="E3" s="594"/>
      <c r="F3" s="594"/>
      <c r="G3" s="594"/>
      <c r="H3" s="594"/>
      <c r="I3" s="594"/>
      <c r="J3" s="594"/>
      <c r="K3" s="594"/>
    </row>
    <row r="4" spans="1:17" ht="66" customHeight="1" x14ac:dyDescent="0.2">
      <c r="B4" s="586" t="s">
        <v>774</v>
      </c>
      <c r="C4" s="586"/>
      <c r="D4" s="586"/>
      <c r="E4" s="586"/>
      <c r="F4" s="586"/>
      <c r="G4" s="586"/>
      <c r="H4" s="586"/>
      <c r="I4" s="586"/>
      <c r="J4" s="586"/>
      <c r="K4" s="586"/>
    </row>
    <row r="5" spans="1:17" s="313" customFormat="1" x14ac:dyDescent="0.2">
      <c r="B5" s="82"/>
      <c r="C5" s="83"/>
      <c r="D5" s="81"/>
      <c r="E5" s="81"/>
      <c r="F5" s="81"/>
      <c r="G5" s="81"/>
      <c r="H5" s="81"/>
      <c r="I5" s="84"/>
      <c r="J5" s="82" t="s">
        <v>836</v>
      </c>
      <c r="K5" s="82" t="s">
        <v>837</v>
      </c>
    </row>
    <row r="6" spans="1:17" s="314" customFormat="1" ht="55.5" customHeight="1" x14ac:dyDescent="0.2">
      <c r="B6" s="135"/>
      <c r="C6" s="586" t="s">
        <v>829</v>
      </c>
      <c r="D6" s="586"/>
      <c r="E6" s="586"/>
      <c r="F6" s="586"/>
      <c r="G6" s="586"/>
      <c r="H6" s="586"/>
      <c r="I6" s="586"/>
      <c r="J6" s="85" t="s">
        <v>838</v>
      </c>
      <c r="K6" s="85" t="s">
        <v>839</v>
      </c>
    </row>
    <row r="7" spans="1:17" s="314" customFormat="1" ht="46.5" customHeight="1" x14ac:dyDescent="0.2">
      <c r="B7" s="135"/>
      <c r="C7" s="586" t="s">
        <v>830</v>
      </c>
      <c r="D7" s="586"/>
      <c r="E7" s="586"/>
      <c r="F7" s="586"/>
      <c r="G7" s="586"/>
      <c r="H7" s="586"/>
      <c r="I7" s="586"/>
      <c r="J7" s="85" t="s">
        <v>838</v>
      </c>
      <c r="K7" s="85" t="s">
        <v>453</v>
      </c>
    </row>
    <row r="8" spans="1:17" s="314" customFormat="1" ht="24.75" customHeight="1" x14ac:dyDescent="0.2">
      <c r="B8" s="135"/>
      <c r="C8" s="586" t="s">
        <v>831</v>
      </c>
      <c r="D8" s="586"/>
      <c r="E8" s="586"/>
      <c r="F8" s="586"/>
      <c r="G8" s="586"/>
      <c r="H8" s="586"/>
      <c r="I8" s="586"/>
      <c r="J8" s="85" t="s">
        <v>838</v>
      </c>
      <c r="K8" s="85" t="s">
        <v>840</v>
      </c>
    </row>
    <row r="9" spans="1:17" s="314" customFormat="1" ht="25.5" customHeight="1" x14ac:dyDescent="0.2">
      <c r="B9" s="135"/>
      <c r="C9" s="586" t="s">
        <v>832</v>
      </c>
      <c r="D9" s="586"/>
      <c r="E9" s="586"/>
      <c r="F9" s="586"/>
      <c r="G9" s="586"/>
      <c r="H9" s="586"/>
      <c r="I9" s="586"/>
      <c r="J9" s="85" t="s">
        <v>838</v>
      </c>
      <c r="K9" s="85" t="s">
        <v>838</v>
      </c>
    </row>
    <row r="10" spans="1:17" s="314" customFormat="1" x14ac:dyDescent="0.2">
      <c r="B10" s="135"/>
      <c r="C10" s="586" t="s">
        <v>833</v>
      </c>
      <c r="D10" s="586"/>
      <c r="E10" s="586"/>
      <c r="F10" s="586"/>
      <c r="G10" s="586"/>
      <c r="H10" s="586"/>
      <c r="I10" s="586"/>
      <c r="J10" s="85" t="s">
        <v>840</v>
      </c>
      <c r="K10" s="85" t="s">
        <v>838</v>
      </c>
    </row>
    <row r="11" spans="1:17" s="314" customFormat="1" x14ac:dyDescent="0.2">
      <c r="B11" s="135"/>
      <c r="C11" s="586" t="s">
        <v>834</v>
      </c>
      <c r="D11" s="586"/>
      <c r="E11" s="586"/>
      <c r="F11" s="586"/>
      <c r="G11" s="586"/>
      <c r="H11" s="586"/>
      <c r="I11" s="586"/>
      <c r="J11" s="85" t="s">
        <v>838</v>
      </c>
      <c r="K11" s="85" t="s">
        <v>838</v>
      </c>
    </row>
    <row r="12" spans="1:17" s="314" customFormat="1" x14ac:dyDescent="0.2">
      <c r="B12" s="135"/>
      <c r="C12" s="586" t="s">
        <v>835</v>
      </c>
      <c r="D12" s="586"/>
      <c r="E12" s="586"/>
      <c r="F12" s="586"/>
      <c r="G12" s="586"/>
      <c r="H12" s="586"/>
      <c r="I12" s="586"/>
      <c r="J12" s="85" t="s">
        <v>838</v>
      </c>
      <c r="K12" s="85" t="s">
        <v>840</v>
      </c>
    </row>
    <row r="13" spans="1:17" ht="12.75" customHeight="1" x14ac:dyDescent="0.2">
      <c r="B13" s="54"/>
      <c r="C13" s="54"/>
      <c r="D13" s="54"/>
      <c r="E13" s="54"/>
      <c r="F13" s="54"/>
      <c r="G13" s="54"/>
      <c r="H13" s="54"/>
      <c r="I13" s="54"/>
      <c r="J13" s="54"/>
      <c r="K13" s="54"/>
      <c r="Q13" s="97"/>
    </row>
    <row r="14" spans="1:17" s="272" customFormat="1" ht="25.5" customHeight="1" x14ac:dyDescent="0.2">
      <c r="B14" s="587" t="s">
        <v>841</v>
      </c>
      <c r="C14" s="588"/>
      <c r="D14" s="588"/>
      <c r="E14" s="588"/>
      <c r="F14" s="588"/>
      <c r="G14" s="588"/>
      <c r="H14" s="588"/>
      <c r="I14" s="588"/>
      <c r="J14" s="588"/>
      <c r="K14" s="588"/>
    </row>
    <row r="15" spans="1:17" s="272" customFormat="1" ht="49.5" customHeight="1" x14ac:dyDescent="0.2">
      <c r="B15" s="587" t="s">
        <v>842</v>
      </c>
      <c r="C15" s="588"/>
      <c r="D15" s="588"/>
      <c r="E15" s="588"/>
      <c r="F15" s="588"/>
      <c r="G15" s="588"/>
      <c r="H15" s="588"/>
      <c r="I15" s="588"/>
      <c r="J15" s="588"/>
      <c r="K15" s="588"/>
    </row>
    <row r="16" spans="1:17" ht="25.5" customHeight="1" x14ac:dyDescent="0.2">
      <c r="B16" s="587" t="s">
        <v>794</v>
      </c>
      <c r="C16" s="587"/>
      <c r="D16" s="587"/>
      <c r="E16" s="587"/>
      <c r="F16" s="587"/>
      <c r="G16" s="587"/>
      <c r="H16" s="587"/>
      <c r="I16" s="587"/>
      <c r="J16" s="587"/>
      <c r="K16" s="587"/>
    </row>
    <row r="17" spans="1:11" ht="64.5" customHeight="1" x14ac:dyDescent="0.2">
      <c r="B17" s="587" t="s">
        <v>134</v>
      </c>
      <c r="C17" s="588"/>
      <c r="D17" s="588"/>
      <c r="E17" s="588"/>
      <c r="F17" s="588"/>
      <c r="G17" s="588"/>
      <c r="H17" s="588"/>
      <c r="I17" s="588"/>
      <c r="J17" s="588"/>
      <c r="K17" s="588"/>
    </row>
    <row r="18" spans="1:11" ht="12.75" customHeight="1" x14ac:dyDescent="0.2">
      <c r="B18" s="589" t="s">
        <v>731</v>
      </c>
      <c r="C18" s="590"/>
      <c r="D18" s="590"/>
      <c r="E18" s="590"/>
      <c r="F18" s="590"/>
      <c r="G18" s="590"/>
      <c r="H18" s="590"/>
      <c r="I18" s="590"/>
      <c r="J18" s="590"/>
      <c r="K18" s="590"/>
    </row>
    <row r="19" spans="1:11" ht="12.75" customHeight="1" x14ac:dyDescent="0.2">
      <c r="B19" s="590"/>
      <c r="C19" s="590"/>
      <c r="D19" s="590"/>
      <c r="E19" s="590"/>
      <c r="F19" s="590"/>
      <c r="G19" s="590"/>
      <c r="H19" s="590"/>
      <c r="I19" s="590"/>
      <c r="J19" s="590"/>
      <c r="K19" s="590"/>
    </row>
    <row r="20" spans="1:11" x14ac:dyDescent="0.2">
      <c r="C20" s="187"/>
      <c r="D20" s="187"/>
      <c r="E20" s="187"/>
      <c r="F20" s="187"/>
      <c r="G20" s="187"/>
      <c r="H20" s="187"/>
      <c r="I20" s="187"/>
      <c r="J20" s="187"/>
      <c r="K20" s="187"/>
    </row>
    <row r="21" spans="1:11" x14ac:dyDescent="0.2">
      <c r="A21" s="1" t="s">
        <v>178</v>
      </c>
      <c r="B21" s="561"/>
      <c r="C21" s="562"/>
      <c r="D21" s="562"/>
      <c r="E21" s="562"/>
      <c r="F21" s="562"/>
      <c r="G21" s="562"/>
      <c r="H21" s="563"/>
      <c r="I21" s="51" t="s">
        <v>150</v>
      </c>
      <c r="J21" s="51" t="s">
        <v>151</v>
      </c>
      <c r="K21" s="51" t="s">
        <v>260</v>
      </c>
    </row>
    <row r="22" spans="1:11" x14ac:dyDescent="0.2">
      <c r="A22" s="1" t="s">
        <v>178</v>
      </c>
      <c r="B22" s="315" t="s">
        <v>152</v>
      </c>
      <c r="C22" s="399" t="s">
        <v>153</v>
      </c>
      <c r="D22" s="399"/>
      <c r="E22" s="399"/>
      <c r="F22" s="399"/>
      <c r="G22" s="399"/>
      <c r="H22" s="400"/>
      <c r="I22" s="316">
        <v>344</v>
      </c>
      <c r="J22" s="316">
        <v>323</v>
      </c>
      <c r="K22" s="316">
        <v>667</v>
      </c>
    </row>
    <row r="23" spans="1:11" x14ac:dyDescent="0.2">
      <c r="A23" s="1" t="s">
        <v>178</v>
      </c>
      <c r="B23" s="315" t="s">
        <v>154</v>
      </c>
      <c r="C23" s="399" t="s">
        <v>155</v>
      </c>
      <c r="D23" s="399"/>
      <c r="E23" s="399"/>
      <c r="F23" s="399"/>
      <c r="G23" s="399"/>
      <c r="H23" s="400"/>
      <c r="I23" s="316">
        <v>61</v>
      </c>
      <c r="J23" s="316">
        <v>48</v>
      </c>
      <c r="K23" s="316">
        <v>109</v>
      </c>
    </row>
    <row r="24" spans="1:11" x14ac:dyDescent="0.2">
      <c r="A24" s="1" t="s">
        <v>178</v>
      </c>
      <c r="B24" s="315" t="s">
        <v>156</v>
      </c>
      <c r="C24" s="399" t="s">
        <v>157</v>
      </c>
      <c r="D24" s="399"/>
      <c r="E24" s="399"/>
      <c r="F24" s="399"/>
      <c r="G24" s="399"/>
      <c r="H24" s="400"/>
      <c r="I24" s="316">
        <v>181</v>
      </c>
      <c r="J24" s="316">
        <v>191</v>
      </c>
      <c r="K24" s="316">
        <v>372</v>
      </c>
    </row>
    <row r="25" spans="1:11" x14ac:dyDescent="0.2">
      <c r="A25" s="1" t="s">
        <v>178</v>
      </c>
      <c r="B25" s="315" t="s">
        <v>158</v>
      </c>
      <c r="C25" s="399" t="s">
        <v>159</v>
      </c>
      <c r="D25" s="399"/>
      <c r="E25" s="399"/>
      <c r="F25" s="399"/>
      <c r="G25" s="399"/>
      <c r="H25" s="400"/>
      <c r="I25" s="316">
        <v>163</v>
      </c>
      <c r="J25" s="316">
        <v>132</v>
      </c>
      <c r="K25" s="316">
        <v>295</v>
      </c>
    </row>
    <row r="26" spans="1:11" ht="14.25" customHeight="1" x14ac:dyDescent="0.2">
      <c r="A26" s="1" t="s">
        <v>178</v>
      </c>
      <c r="B26" s="315" t="s">
        <v>160</v>
      </c>
      <c r="C26" s="399" t="s">
        <v>161</v>
      </c>
      <c r="D26" s="399"/>
      <c r="E26" s="399"/>
      <c r="F26" s="399"/>
      <c r="G26" s="399"/>
      <c r="H26" s="400"/>
      <c r="I26" s="316">
        <v>9</v>
      </c>
      <c r="J26" s="316">
        <v>3</v>
      </c>
      <c r="K26" s="316">
        <v>12</v>
      </c>
    </row>
    <row r="27" spans="1:11" ht="25.5" customHeight="1" x14ac:dyDescent="0.2">
      <c r="A27" s="1" t="s">
        <v>178</v>
      </c>
      <c r="B27" s="317" t="s">
        <v>162</v>
      </c>
      <c r="C27" s="570" t="s">
        <v>135</v>
      </c>
      <c r="D27" s="570"/>
      <c r="E27" s="570"/>
      <c r="F27" s="570"/>
      <c r="G27" s="570"/>
      <c r="H27" s="553"/>
      <c r="I27" s="316">
        <v>293</v>
      </c>
      <c r="J27" s="316">
        <v>115</v>
      </c>
      <c r="K27" s="316">
        <v>408</v>
      </c>
    </row>
    <row r="28" spans="1:11" ht="26.25" customHeight="1" x14ac:dyDescent="0.2">
      <c r="A28" s="1" t="s">
        <v>178</v>
      </c>
      <c r="B28" s="317" t="s">
        <v>163</v>
      </c>
      <c r="C28" s="399" t="s">
        <v>164</v>
      </c>
      <c r="D28" s="399"/>
      <c r="E28" s="399"/>
      <c r="F28" s="399"/>
      <c r="G28" s="399"/>
      <c r="H28" s="400"/>
      <c r="I28" s="316">
        <v>49</v>
      </c>
      <c r="J28" s="316">
        <v>151</v>
      </c>
      <c r="K28" s="316">
        <v>200</v>
      </c>
    </row>
    <row r="29" spans="1:11" x14ac:dyDescent="0.2">
      <c r="A29" s="1" t="s">
        <v>178</v>
      </c>
      <c r="B29" s="315" t="s">
        <v>165</v>
      </c>
      <c r="C29" s="399" t="s">
        <v>166</v>
      </c>
      <c r="D29" s="399"/>
      <c r="E29" s="399"/>
      <c r="F29" s="399"/>
      <c r="G29" s="399"/>
      <c r="H29" s="400"/>
      <c r="I29" s="316">
        <v>2</v>
      </c>
      <c r="J29" s="316">
        <v>48</v>
      </c>
      <c r="K29" s="316">
        <v>50</v>
      </c>
    </row>
    <row r="30" spans="1:11" ht="25.5" customHeight="1" x14ac:dyDescent="0.2">
      <c r="A30" s="1" t="s">
        <v>178</v>
      </c>
      <c r="B30" s="315" t="s">
        <v>167</v>
      </c>
      <c r="C30" s="399" t="s">
        <v>391</v>
      </c>
      <c r="D30" s="399"/>
      <c r="E30" s="399"/>
      <c r="F30" s="399"/>
      <c r="G30" s="399"/>
      <c r="H30" s="400"/>
      <c r="I30" s="316">
        <v>0</v>
      </c>
      <c r="J30" s="316">
        <v>9</v>
      </c>
      <c r="K30" s="316">
        <v>9</v>
      </c>
    </row>
    <row r="31" spans="1:11" ht="25.5" customHeight="1" x14ac:dyDescent="0.2">
      <c r="A31" s="1" t="s">
        <v>178</v>
      </c>
      <c r="B31" s="318" t="s">
        <v>197</v>
      </c>
      <c r="C31" s="462" t="s">
        <v>843</v>
      </c>
      <c r="D31" s="462"/>
      <c r="E31" s="462"/>
      <c r="F31" s="462"/>
      <c r="G31" s="462"/>
      <c r="H31" s="462"/>
      <c r="I31" s="316">
        <v>0</v>
      </c>
      <c r="J31" s="316">
        <v>0</v>
      </c>
      <c r="K31" s="316">
        <v>0</v>
      </c>
    </row>
    <row r="32" spans="1:11" x14ac:dyDescent="0.2"/>
    <row r="33" spans="1:11" x14ac:dyDescent="0.2">
      <c r="A33" s="1" t="s">
        <v>179</v>
      </c>
      <c r="B33" s="502" t="s">
        <v>181</v>
      </c>
      <c r="C33" s="503"/>
      <c r="D33" s="503"/>
      <c r="E33" s="503"/>
      <c r="F33" s="503"/>
      <c r="G33" s="503"/>
      <c r="H33" s="503"/>
      <c r="I33" s="503"/>
      <c r="J33" s="503"/>
      <c r="K33" s="503"/>
    </row>
    <row r="34" spans="1:11" ht="64.5" customHeight="1" x14ac:dyDescent="0.2">
      <c r="B34" s="395" t="s">
        <v>1075</v>
      </c>
      <c r="C34" s="395"/>
      <c r="D34" s="395"/>
      <c r="E34" s="395"/>
      <c r="F34" s="395"/>
      <c r="G34" s="395"/>
      <c r="H34" s="395"/>
      <c r="I34" s="395"/>
      <c r="J34" s="395"/>
      <c r="K34" s="395"/>
    </row>
    <row r="35" spans="1:11" x14ac:dyDescent="0.2">
      <c r="B35" s="137"/>
      <c r="C35" s="137"/>
      <c r="D35" s="137"/>
      <c r="E35" s="137"/>
      <c r="F35" s="137"/>
      <c r="G35" s="137"/>
      <c r="H35" s="137"/>
      <c r="I35" s="137"/>
      <c r="J35" s="137"/>
      <c r="K35" s="137"/>
    </row>
    <row r="36" spans="1:11" s="311" customFormat="1" x14ac:dyDescent="0.2">
      <c r="A36" s="24" t="s">
        <v>179</v>
      </c>
      <c r="B36" s="595" t="s">
        <v>1074</v>
      </c>
      <c r="C36" s="595"/>
      <c r="D36" s="595"/>
      <c r="E36" s="595"/>
      <c r="F36" s="595"/>
      <c r="G36" s="319">
        <v>16</v>
      </c>
      <c r="H36" s="78" t="s">
        <v>198</v>
      </c>
      <c r="I36" s="320" t="s">
        <v>844</v>
      </c>
      <c r="J36" s="321">
        <v>7105</v>
      </c>
      <c r="K36" s="320" t="s">
        <v>845</v>
      </c>
    </row>
    <row r="37" spans="1:11" s="311" customFormat="1" x14ac:dyDescent="0.2">
      <c r="I37" s="322" t="s">
        <v>846</v>
      </c>
      <c r="J37" s="321">
        <v>451.7</v>
      </c>
      <c r="K37" s="320" t="s">
        <v>199</v>
      </c>
    </row>
    <row r="38" spans="1:11" ht="16.5" customHeight="1" x14ac:dyDescent="0.2">
      <c r="A38" s="1" t="s">
        <v>180</v>
      </c>
      <c r="B38" s="502" t="s">
        <v>168</v>
      </c>
      <c r="C38" s="503"/>
      <c r="D38" s="503"/>
      <c r="E38" s="503"/>
      <c r="F38" s="503"/>
      <c r="G38" s="503"/>
      <c r="H38" s="503"/>
      <c r="I38" s="503"/>
      <c r="J38" s="503"/>
      <c r="K38" s="503"/>
    </row>
    <row r="39" spans="1:11" ht="27" customHeight="1" x14ac:dyDescent="0.2">
      <c r="A39" s="1"/>
      <c r="B39" s="395" t="s">
        <v>1060</v>
      </c>
      <c r="C39" s="395"/>
      <c r="D39" s="395"/>
      <c r="E39" s="395"/>
      <c r="F39" s="395"/>
      <c r="G39" s="395"/>
      <c r="H39" s="395"/>
      <c r="I39" s="395"/>
      <c r="J39" s="395"/>
      <c r="K39" s="395"/>
    </row>
    <row r="40" spans="1:11" ht="115.5" customHeight="1" x14ac:dyDescent="0.2">
      <c r="A40" s="1"/>
      <c r="B40" s="591" t="s">
        <v>760</v>
      </c>
      <c r="C40" s="395"/>
      <c r="D40" s="395"/>
      <c r="E40" s="395"/>
      <c r="F40" s="395"/>
      <c r="G40" s="395"/>
      <c r="H40" s="395"/>
      <c r="I40" s="395"/>
      <c r="J40" s="395"/>
      <c r="K40" s="395"/>
    </row>
    <row r="41" spans="1:11" ht="93" customHeight="1" x14ac:dyDescent="0.2">
      <c r="A41" s="1"/>
      <c r="B41" s="591" t="s">
        <v>761</v>
      </c>
      <c r="C41" s="395"/>
      <c r="D41" s="395"/>
      <c r="E41" s="395"/>
      <c r="F41" s="395"/>
      <c r="G41" s="395"/>
      <c r="H41" s="395"/>
      <c r="I41" s="395"/>
      <c r="J41" s="395"/>
      <c r="K41" s="395"/>
    </row>
    <row r="42" spans="1:11" ht="68.25" customHeight="1" x14ac:dyDescent="0.2">
      <c r="A42" s="1"/>
      <c r="B42" s="395" t="s">
        <v>1061</v>
      </c>
      <c r="C42" s="395"/>
      <c r="D42" s="395"/>
      <c r="E42" s="395"/>
      <c r="F42" s="395"/>
      <c r="G42" s="395"/>
      <c r="H42" s="395"/>
      <c r="I42" s="395"/>
      <c r="J42" s="395"/>
      <c r="K42" s="395"/>
    </row>
    <row r="43" spans="1:11" x14ac:dyDescent="0.2">
      <c r="A43" s="1"/>
      <c r="B43" s="53"/>
      <c r="C43" s="53"/>
      <c r="D43" s="53"/>
      <c r="E43" s="53"/>
      <c r="F43" s="53"/>
      <c r="G43" s="53"/>
      <c r="H43" s="53"/>
      <c r="I43" s="53"/>
      <c r="J43" s="53"/>
      <c r="K43" s="53"/>
    </row>
    <row r="44" spans="1:11" x14ac:dyDescent="0.2">
      <c r="A44" s="1" t="s">
        <v>180</v>
      </c>
      <c r="B44" s="596" t="s">
        <v>420</v>
      </c>
      <c r="C44" s="479"/>
      <c r="D44" s="479"/>
      <c r="E44" s="479"/>
      <c r="F44" s="479"/>
      <c r="G44" s="479"/>
      <c r="H44" s="479"/>
      <c r="I44" s="479"/>
      <c r="J44" s="479"/>
      <c r="K44" s="479"/>
    </row>
    <row r="45" spans="1:11" x14ac:dyDescent="0.2"/>
    <row r="46" spans="1:11" x14ac:dyDescent="0.2">
      <c r="A46" s="1" t="s">
        <v>180</v>
      </c>
      <c r="B46" s="597" t="s">
        <v>421</v>
      </c>
      <c r="C46" s="597"/>
      <c r="D46" s="597"/>
      <c r="E46" s="597"/>
      <c r="F46" s="597"/>
      <c r="G46" s="597"/>
      <c r="H46" s="597"/>
      <c r="I46" s="597"/>
      <c r="J46" s="597"/>
      <c r="K46" s="597"/>
    </row>
    <row r="47" spans="1:11" x14ac:dyDescent="0.2">
      <c r="A47" s="1" t="s">
        <v>180</v>
      </c>
      <c r="B47" s="414" t="s">
        <v>169</v>
      </c>
      <c r="C47" s="414"/>
      <c r="D47" s="52" t="s">
        <v>170</v>
      </c>
      <c r="E47" s="52" t="s">
        <v>171</v>
      </c>
      <c r="F47" s="52" t="s">
        <v>172</v>
      </c>
      <c r="G47" s="52" t="s">
        <v>173</v>
      </c>
      <c r="H47" s="52" t="s">
        <v>174</v>
      </c>
      <c r="I47" s="52" t="s">
        <v>175</v>
      </c>
      <c r="J47" s="52" t="s">
        <v>176</v>
      </c>
      <c r="K47" s="52" t="s">
        <v>260</v>
      </c>
    </row>
    <row r="48" spans="1:11" x14ac:dyDescent="0.2">
      <c r="A48" s="1" t="s">
        <v>180</v>
      </c>
      <c r="B48" s="414"/>
      <c r="C48" s="414"/>
      <c r="D48" s="151">
        <v>48</v>
      </c>
      <c r="E48" s="151">
        <v>247</v>
      </c>
      <c r="F48" s="151">
        <v>405</v>
      </c>
      <c r="G48" s="151">
        <v>265</v>
      </c>
      <c r="H48" s="151">
        <v>42</v>
      </c>
      <c r="I48" s="151">
        <v>37</v>
      </c>
      <c r="J48" s="151">
        <v>4</v>
      </c>
      <c r="K48" s="151">
        <f>SUM(D48:J48)</f>
        <v>1048</v>
      </c>
    </row>
    <row r="49" spans="1:11" x14ac:dyDescent="0.2">
      <c r="B49" s="592"/>
      <c r="C49" s="592"/>
    </row>
    <row r="50" spans="1:11" x14ac:dyDescent="0.2">
      <c r="A50" s="1" t="s">
        <v>180</v>
      </c>
      <c r="B50" s="414" t="s">
        <v>177</v>
      </c>
      <c r="C50" s="414"/>
      <c r="D50" s="52" t="s">
        <v>170</v>
      </c>
      <c r="E50" s="52" t="s">
        <v>171</v>
      </c>
      <c r="F50" s="52" t="s">
        <v>172</v>
      </c>
      <c r="G50" s="52" t="s">
        <v>173</v>
      </c>
      <c r="H50" s="52" t="s">
        <v>174</v>
      </c>
      <c r="I50" s="52" t="s">
        <v>175</v>
      </c>
      <c r="J50" s="52" t="s">
        <v>176</v>
      </c>
      <c r="K50" s="52" t="s">
        <v>260</v>
      </c>
    </row>
    <row r="51" spans="1:11" x14ac:dyDescent="0.2">
      <c r="A51" s="1" t="s">
        <v>180</v>
      </c>
      <c r="B51" s="414"/>
      <c r="C51" s="414"/>
      <c r="D51" s="151">
        <v>68</v>
      </c>
      <c r="E51" s="151">
        <v>113</v>
      </c>
      <c r="F51" s="151">
        <v>53</v>
      </c>
      <c r="G51" s="151">
        <v>1</v>
      </c>
      <c r="H51" s="151">
        <v>0</v>
      </c>
      <c r="I51" s="151">
        <v>0</v>
      </c>
      <c r="J51" s="151">
        <v>0</v>
      </c>
      <c r="K51" s="151">
        <f>SUM(D51:J51)</f>
        <v>235</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B15" sqref="B15:D15"/>
    </sheetView>
  </sheetViews>
  <sheetFormatPr defaultColWidth="0" defaultRowHeight="12.75" zeroHeight="1" x14ac:dyDescent="0.2"/>
  <cols>
    <col min="1" max="1" width="3.85546875" style="138" customWidth="1"/>
    <col min="2" max="2" width="42" style="139" customWidth="1"/>
    <col min="3" max="3" width="20.140625" style="139" customWidth="1"/>
    <col min="4" max="5" width="15.42578125" style="139" customWidth="1"/>
    <col min="6" max="6" width="19.7109375" style="139" bestFit="1" customWidth="1"/>
    <col min="7" max="7" width="0.7109375" style="139" customWidth="1"/>
    <col min="8" max="16384" width="0" style="139" hidden="1"/>
  </cols>
  <sheetData>
    <row r="1" spans="1:6" ht="18" x14ac:dyDescent="0.2">
      <c r="A1" s="598" t="s">
        <v>562</v>
      </c>
      <c r="B1" s="598"/>
      <c r="C1" s="598"/>
      <c r="D1" s="598"/>
      <c r="E1" s="598"/>
    </row>
    <row r="2" spans="1:6" x14ac:dyDescent="0.2"/>
    <row r="3" spans="1:6" x14ac:dyDescent="0.2">
      <c r="A3" s="131" t="s">
        <v>563</v>
      </c>
      <c r="B3" s="24" t="s">
        <v>1062</v>
      </c>
    </row>
    <row r="4" spans="1:6" s="311" customFormat="1" ht="72" customHeight="1" x14ac:dyDescent="0.2">
      <c r="A4" s="127" t="s">
        <v>563</v>
      </c>
      <c r="B4" s="549" t="s">
        <v>452</v>
      </c>
      <c r="C4" s="549"/>
      <c r="D4" s="549"/>
      <c r="E4" s="549"/>
      <c r="F4" s="549"/>
    </row>
    <row r="5" spans="1:6" ht="26.25" thickBot="1" x14ac:dyDescent="0.25">
      <c r="A5" s="131" t="s">
        <v>563</v>
      </c>
      <c r="B5" s="25" t="s">
        <v>564</v>
      </c>
      <c r="C5" s="123" t="s">
        <v>565</v>
      </c>
      <c r="D5" s="123" t="s">
        <v>226</v>
      </c>
      <c r="E5" s="123" t="s">
        <v>566</v>
      </c>
      <c r="F5" s="103" t="s">
        <v>922</v>
      </c>
    </row>
    <row r="6" spans="1:6" ht="13.5" thickBot="1" x14ac:dyDescent="0.25">
      <c r="A6" s="131" t="s">
        <v>563</v>
      </c>
      <c r="B6" s="323" t="s">
        <v>567</v>
      </c>
      <c r="C6" s="324"/>
      <c r="D6" s="324"/>
      <c r="E6" s="324"/>
      <c r="F6" s="325">
        <v>1</v>
      </c>
    </row>
    <row r="7" spans="1:6" ht="13.5" thickBot="1" x14ac:dyDescent="0.25">
      <c r="A7" s="131" t="s">
        <v>563</v>
      </c>
      <c r="B7" s="326" t="s">
        <v>923</v>
      </c>
      <c r="C7" s="327"/>
      <c r="D7" s="327"/>
      <c r="E7" s="327"/>
      <c r="F7" s="328">
        <v>3</v>
      </c>
    </row>
    <row r="8" spans="1:6" ht="13.5" thickBot="1" x14ac:dyDescent="0.25">
      <c r="A8" s="131" t="s">
        <v>563</v>
      </c>
      <c r="B8" s="329" t="s">
        <v>568</v>
      </c>
      <c r="C8" s="327"/>
      <c r="D8" s="327"/>
      <c r="E8" s="327"/>
      <c r="F8" s="328">
        <v>4</v>
      </c>
    </row>
    <row r="9" spans="1:6" ht="13.5" thickBot="1" x14ac:dyDescent="0.25">
      <c r="A9" s="131" t="s">
        <v>563</v>
      </c>
      <c r="B9" s="326" t="s">
        <v>924</v>
      </c>
      <c r="C9" s="330"/>
      <c r="D9" s="330"/>
      <c r="E9" s="383">
        <v>0.02</v>
      </c>
      <c r="F9" s="331">
        <v>5</v>
      </c>
    </row>
    <row r="10" spans="1:6" ht="13.5" thickBot="1" x14ac:dyDescent="0.25">
      <c r="A10" s="131" t="s">
        <v>563</v>
      </c>
      <c r="B10" s="332" t="s">
        <v>719</v>
      </c>
      <c r="C10" s="330"/>
      <c r="D10" s="330"/>
      <c r="E10" s="383">
        <v>0.12</v>
      </c>
      <c r="F10" s="331">
        <v>9</v>
      </c>
    </row>
    <row r="11" spans="1:6" ht="13.5" thickBot="1" x14ac:dyDescent="0.25">
      <c r="A11" s="131" t="s">
        <v>563</v>
      </c>
      <c r="B11" s="332" t="s">
        <v>662</v>
      </c>
      <c r="C11" s="330"/>
      <c r="D11" s="330"/>
      <c r="E11" s="330"/>
      <c r="F11" s="331">
        <v>10</v>
      </c>
    </row>
    <row r="12" spans="1:6" ht="13.5" thickBot="1" x14ac:dyDescent="0.25">
      <c r="A12" s="131" t="s">
        <v>563</v>
      </c>
      <c r="B12" s="332" t="s">
        <v>571</v>
      </c>
      <c r="C12" s="330"/>
      <c r="D12" s="330"/>
      <c r="E12" s="383">
        <v>0.02</v>
      </c>
      <c r="F12" s="331">
        <v>11</v>
      </c>
    </row>
    <row r="13" spans="1:6" ht="13.5" thickBot="1" x14ac:dyDescent="0.25">
      <c r="A13" s="131" t="s">
        <v>563</v>
      </c>
      <c r="B13" s="332" t="s">
        <v>663</v>
      </c>
      <c r="C13" s="330"/>
      <c r="D13" s="330"/>
      <c r="E13" s="330"/>
      <c r="F13" s="331">
        <v>12</v>
      </c>
    </row>
    <row r="14" spans="1:6" ht="13.5" thickBot="1" x14ac:dyDescent="0.25">
      <c r="A14" s="131" t="s">
        <v>563</v>
      </c>
      <c r="B14" s="332" t="s">
        <v>572</v>
      </c>
      <c r="C14" s="330"/>
      <c r="D14" s="330"/>
      <c r="E14" s="383">
        <v>0.09</v>
      </c>
      <c r="F14" s="331">
        <v>13</v>
      </c>
    </row>
    <row r="15" spans="1:6" ht="13.5" thickBot="1" x14ac:dyDescent="0.25">
      <c r="A15" s="131" t="s">
        <v>563</v>
      </c>
      <c r="B15" s="332" t="s">
        <v>664</v>
      </c>
      <c r="C15" s="330"/>
      <c r="D15" s="330"/>
      <c r="E15" s="383">
        <v>0.05</v>
      </c>
      <c r="F15" s="331">
        <v>14</v>
      </c>
    </row>
    <row r="16" spans="1:6" ht="13.5" thickBot="1" x14ac:dyDescent="0.25">
      <c r="A16" s="131" t="s">
        <v>563</v>
      </c>
      <c r="B16" s="332" t="s">
        <v>665</v>
      </c>
      <c r="C16" s="330"/>
      <c r="D16" s="330"/>
      <c r="E16" s="330"/>
      <c r="F16" s="331">
        <v>15</v>
      </c>
    </row>
    <row r="17" spans="1:6" ht="13.5" thickBot="1" x14ac:dyDescent="0.25">
      <c r="A17" s="131" t="s">
        <v>563</v>
      </c>
      <c r="B17" s="326" t="s">
        <v>925</v>
      </c>
      <c r="C17" s="330"/>
      <c r="D17" s="330"/>
      <c r="E17" s="383">
        <v>0.01</v>
      </c>
      <c r="F17" s="331">
        <v>16</v>
      </c>
    </row>
    <row r="18" spans="1:6" ht="13.5" thickBot="1" x14ac:dyDescent="0.25">
      <c r="A18" s="131" t="s">
        <v>563</v>
      </c>
      <c r="B18" s="332" t="s">
        <v>666</v>
      </c>
      <c r="C18" s="330"/>
      <c r="D18" s="330"/>
      <c r="E18" s="330"/>
      <c r="F18" s="331">
        <v>19</v>
      </c>
    </row>
    <row r="19" spans="1:6" ht="13.5" thickBot="1" x14ac:dyDescent="0.25">
      <c r="A19" s="131" t="s">
        <v>563</v>
      </c>
      <c r="B19" s="332" t="s">
        <v>876</v>
      </c>
      <c r="C19" s="330"/>
      <c r="D19" s="330"/>
      <c r="E19" s="330"/>
      <c r="F19" s="331">
        <v>22</v>
      </c>
    </row>
    <row r="20" spans="1:6" ht="13.5" thickBot="1" x14ac:dyDescent="0.25">
      <c r="A20" s="131" t="s">
        <v>563</v>
      </c>
      <c r="B20" s="332" t="s">
        <v>888</v>
      </c>
      <c r="C20" s="330"/>
      <c r="D20" s="330"/>
      <c r="E20" s="383">
        <v>0.05</v>
      </c>
      <c r="F20" s="331">
        <v>23</v>
      </c>
    </row>
    <row r="21" spans="1:6" ht="13.5" thickBot="1" x14ac:dyDescent="0.25">
      <c r="A21" s="131" t="s">
        <v>563</v>
      </c>
      <c r="B21" s="332" t="s">
        <v>877</v>
      </c>
      <c r="C21" s="330"/>
      <c r="D21" s="330"/>
      <c r="E21" s="383">
        <v>0.01</v>
      </c>
      <c r="F21" s="331">
        <v>24</v>
      </c>
    </row>
    <row r="22" spans="1:6" ht="13.5" thickBot="1" x14ac:dyDescent="0.25">
      <c r="A22" s="131" t="s">
        <v>563</v>
      </c>
      <c r="B22" s="332" t="s">
        <v>878</v>
      </c>
      <c r="C22" s="330"/>
      <c r="D22" s="330"/>
      <c r="E22" s="330"/>
      <c r="F22" s="331">
        <v>25</v>
      </c>
    </row>
    <row r="23" spans="1:6" ht="13.5" thickBot="1" x14ac:dyDescent="0.25">
      <c r="A23" s="131" t="s">
        <v>563</v>
      </c>
      <c r="B23" s="332" t="s">
        <v>569</v>
      </c>
      <c r="C23" s="330"/>
      <c r="D23" s="330"/>
      <c r="E23" s="383">
        <v>0.04</v>
      </c>
      <c r="F23" s="331">
        <v>26</v>
      </c>
    </row>
    <row r="24" spans="1:6" ht="13.5" thickBot="1" x14ac:dyDescent="0.25">
      <c r="A24" s="131" t="s">
        <v>563</v>
      </c>
      <c r="B24" s="332" t="s">
        <v>141</v>
      </c>
      <c r="C24" s="330"/>
      <c r="D24" s="330"/>
      <c r="E24" s="383">
        <v>0.01</v>
      </c>
      <c r="F24" s="331">
        <v>27</v>
      </c>
    </row>
    <row r="25" spans="1:6" ht="13.5" thickBot="1" x14ac:dyDescent="0.25">
      <c r="A25" s="131" t="s">
        <v>563</v>
      </c>
      <c r="B25" s="332" t="s">
        <v>142</v>
      </c>
      <c r="C25" s="330"/>
      <c r="D25" s="330"/>
      <c r="E25" s="330"/>
      <c r="F25" s="331" t="s">
        <v>143</v>
      </c>
    </row>
    <row r="26" spans="1:6" ht="13.5" thickBot="1" x14ac:dyDescent="0.25">
      <c r="A26" s="131" t="s">
        <v>563</v>
      </c>
      <c r="B26" s="332" t="s">
        <v>573</v>
      </c>
      <c r="C26" s="330"/>
      <c r="D26" s="330"/>
      <c r="E26" s="330"/>
      <c r="F26" s="331">
        <v>30</v>
      </c>
    </row>
    <row r="27" spans="1:6" ht="13.5" thickBot="1" x14ac:dyDescent="0.25">
      <c r="A27" s="131" t="s">
        <v>563</v>
      </c>
      <c r="B27" s="332" t="s">
        <v>330</v>
      </c>
      <c r="C27" s="330"/>
      <c r="D27" s="330"/>
      <c r="E27" s="330"/>
      <c r="F27" s="331">
        <v>31</v>
      </c>
    </row>
    <row r="28" spans="1:6" ht="13.5" thickBot="1" x14ac:dyDescent="0.25">
      <c r="A28" s="131" t="s">
        <v>563</v>
      </c>
      <c r="B28" s="332" t="s">
        <v>667</v>
      </c>
      <c r="C28" s="330"/>
      <c r="D28" s="330"/>
      <c r="E28" s="383">
        <v>0.01</v>
      </c>
      <c r="F28" s="331">
        <v>38</v>
      </c>
    </row>
    <row r="29" spans="1:6" ht="13.5" thickBot="1" x14ac:dyDescent="0.25">
      <c r="A29" s="131" t="s">
        <v>563</v>
      </c>
      <c r="B29" s="332" t="s">
        <v>668</v>
      </c>
      <c r="C29" s="330"/>
      <c r="D29" s="330"/>
      <c r="E29" s="330"/>
      <c r="F29" s="331">
        <v>39</v>
      </c>
    </row>
    <row r="30" spans="1:6" ht="13.5" thickBot="1" x14ac:dyDescent="0.25">
      <c r="A30" s="131" t="s">
        <v>563</v>
      </c>
      <c r="B30" s="332" t="s">
        <v>331</v>
      </c>
      <c r="C30" s="330"/>
      <c r="D30" s="330"/>
      <c r="E30" s="383">
        <v>0.02</v>
      </c>
      <c r="F30" s="331">
        <v>40</v>
      </c>
    </row>
    <row r="31" spans="1:6" ht="13.5" thickBot="1" x14ac:dyDescent="0.25">
      <c r="A31" s="131" t="s">
        <v>563</v>
      </c>
      <c r="B31" s="332" t="s">
        <v>669</v>
      </c>
      <c r="C31" s="330"/>
      <c r="D31" s="330"/>
      <c r="E31" s="330"/>
      <c r="F31" s="331">
        <v>41</v>
      </c>
    </row>
    <row r="32" spans="1:6" ht="13.5" thickBot="1" x14ac:dyDescent="0.25">
      <c r="A32" s="131" t="s">
        <v>563</v>
      </c>
      <c r="B32" s="332" t="s">
        <v>332</v>
      </c>
      <c r="C32" s="330"/>
      <c r="D32" s="330"/>
      <c r="E32" s="383">
        <v>0.1</v>
      </c>
      <c r="F32" s="331">
        <v>42</v>
      </c>
    </row>
    <row r="33" spans="1:6" ht="26.25" thickBot="1" x14ac:dyDescent="0.25">
      <c r="A33" s="131" t="s">
        <v>563</v>
      </c>
      <c r="B33" s="333" t="s">
        <v>144</v>
      </c>
      <c r="C33" s="330"/>
      <c r="D33" s="330"/>
      <c r="E33" s="330"/>
      <c r="F33" s="331">
        <v>43</v>
      </c>
    </row>
    <row r="34" spans="1:6" ht="13.5" thickBot="1" x14ac:dyDescent="0.25">
      <c r="A34" s="131" t="s">
        <v>563</v>
      </c>
      <c r="B34" s="332" t="s">
        <v>670</v>
      </c>
      <c r="C34" s="330"/>
      <c r="D34" s="330"/>
      <c r="E34" s="330"/>
      <c r="F34" s="331">
        <v>44</v>
      </c>
    </row>
    <row r="35" spans="1:6" ht="13.5" thickBot="1" x14ac:dyDescent="0.25">
      <c r="A35" s="131" t="s">
        <v>563</v>
      </c>
      <c r="B35" s="332" t="s">
        <v>671</v>
      </c>
      <c r="C35" s="330"/>
      <c r="D35" s="330"/>
      <c r="E35" s="382">
        <v>0.13</v>
      </c>
      <c r="F35" s="331">
        <v>45</v>
      </c>
    </row>
    <row r="36" spans="1:6" ht="13.5" thickBot="1" x14ac:dyDescent="0.25">
      <c r="A36" s="131" t="s">
        <v>563</v>
      </c>
      <c r="B36" s="332" t="s">
        <v>672</v>
      </c>
      <c r="C36" s="330"/>
      <c r="D36" s="330"/>
      <c r="E36" s="330"/>
      <c r="F36" s="331">
        <v>46</v>
      </c>
    </row>
    <row r="37" spans="1:6" ht="13.5" thickBot="1" x14ac:dyDescent="0.25">
      <c r="A37" s="131" t="s">
        <v>563</v>
      </c>
      <c r="B37" s="332" t="s">
        <v>673</v>
      </c>
      <c r="C37" s="330"/>
      <c r="D37" s="330"/>
      <c r="E37" s="330"/>
      <c r="F37" s="331">
        <v>47</v>
      </c>
    </row>
    <row r="38" spans="1:6" ht="13.5" thickBot="1" x14ac:dyDescent="0.25">
      <c r="A38" s="131" t="s">
        <v>563</v>
      </c>
      <c r="B38" s="332" t="s">
        <v>674</v>
      </c>
      <c r="C38" s="330"/>
      <c r="D38" s="330"/>
      <c r="E38" s="330"/>
      <c r="F38" s="331">
        <v>48</v>
      </c>
    </row>
    <row r="39" spans="1:6" ht="13.5" thickBot="1" x14ac:dyDescent="0.25">
      <c r="A39" s="131" t="s">
        <v>563</v>
      </c>
      <c r="B39" s="332" t="s">
        <v>675</v>
      </c>
      <c r="C39" s="330"/>
      <c r="D39" s="330"/>
      <c r="E39" s="330"/>
      <c r="F39" s="331">
        <v>49</v>
      </c>
    </row>
    <row r="40" spans="1:6" ht="13.5" thickBot="1" x14ac:dyDescent="0.25">
      <c r="A40" s="131" t="s">
        <v>563</v>
      </c>
      <c r="B40" s="332" t="s">
        <v>333</v>
      </c>
      <c r="C40" s="330"/>
      <c r="D40" s="330"/>
      <c r="E40" s="383">
        <v>0.11</v>
      </c>
      <c r="F40" s="331">
        <v>50</v>
      </c>
    </row>
    <row r="41" spans="1:6" ht="13.5" thickBot="1" x14ac:dyDescent="0.25">
      <c r="A41" s="131" t="s">
        <v>563</v>
      </c>
      <c r="B41" s="332" t="s">
        <v>926</v>
      </c>
      <c r="C41" s="330"/>
      <c r="D41" s="330"/>
      <c r="E41" s="383">
        <v>0.04</v>
      </c>
      <c r="F41" s="331">
        <v>51</v>
      </c>
    </row>
    <row r="42" spans="1:6" ht="13.5" thickBot="1" x14ac:dyDescent="0.25">
      <c r="A42" s="131" t="s">
        <v>563</v>
      </c>
      <c r="B42" s="332" t="s">
        <v>570</v>
      </c>
      <c r="C42" s="330"/>
      <c r="D42" s="330"/>
      <c r="E42" s="383">
        <v>0.15</v>
      </c>
      <c r="F42" s="331">
        <v>52</v>
      </c>
    </row>
    <row r="43" spans="1:6" ht="13.5" thickBot="1" x14ac:dyDescent="0.25">
      <c r="A43" s="131" t="s">
        <v>563</v>
      </c>
      <c r="B43" s="332" t="s">
        <v>893</v>
      </c>
      <c r="C43" s="330"/>
      <c r="D43" s="330"/>
      <c r="E43" s="383">
        <v>0.02</v>
      </c>
      <c r="F43" s="331">
        <v>54</v>
      </c>
    </row>
    <row r="44" spans="1:6" x14ac:dyDescent="0.2">
      <c r="A44" s="131" t="s">
        <v>563</v>
      </c>
      <c r="B44" s="300" t="s">
        <v>334</v>
      </c>
      <c r="C44" s="334"/>
      <c r="D44" s="334"/>
      <c r="E44" s="334"/>
      <c r="F44" s="335"/>
    </row>
    <row r="45" spans="1:6" x14ac:dyDescent="0.2">
      <c r="A45" s="131" t="s">
        <v>563</v>
      </c>
      <c r="B45" s="122" t="s">
        <v>802</v>
      </c>
      <c r="C45" s="70">
        <f>SUM(C6:C44)</f>
        <v>0</v>
      </c>
      <c r="D45" s="70">
        <f>SUM(D6:D44)</f>
        <v>0</v>
      </c>
      <c r="E45" s="70">
        <f>SUM(E6:E44)</f>
        <v>1</v>
      </c>
      <c r="F45" s="182"/>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8"/>
  <sheetViews>
    <sheetView showGridLines="0" showRowColHeaders="0" tabSelected="1" showRuler="0" zoomScaleNormal="100" workbookViewId="0">
      <selection activeCell="A18" sqref="A18"/>
    </sheetView>
  </sheetViews>
  <sheetFormatPr defaultColWidth="0" defaultRowHeight="12.75" zeroHeight="1" x14ac:dyDescent="0.2"/>
  <cols>
    <col min="1" max="1" width="88.7109375" style="61" customWidth="1"/>
    <col min="2" max="2" width="0.85546875" style="48" customWidth="1"/>
    <col min="3" max="16384" width="0" style="48" hidden="1"/>
  </cols>
  <sheetData>
    <row r="1" spans="1:1" ht="18" x14ac:dyDescent="0.2">
      <c r="A1" s="55" t="s">
        <v>432</v>
      </c>
    </row>
    <row r="2" spans="1:1" ht="25.5" x14ac:dyDescent="0.2">
      <c r="A2" s="56" t="s">
        <v>517</v>
      </c>
    </row>
    <row r="3" spans="1:1" x14ac:dyDescent="0.2">
      <c r="A3" s="56"/>
    </row>
    <row r="4" spans="1:1" ht="25.5" x14ac:dyDescent="0.2">
      <c r="A4" s="57" t="s">
        <v>518</v>
      </c>
    </row>
    <row r="5" spans="1:1" x14ac:dyDescent="0.2">
      <c r="A5" s="58"/>
    </row>
    <row r="6" spans="1:1" ht="38.25" x14ac:dyDescent="0.2">
      <c r="A6" s="56" t="s">
        <v>934</v>
      </c>
    </row>
    <row r="7" spans="1:1" ht="38.25" x14ac:dyDescent="0.2">
      <c r="A7" s="56" t="s">
        <v>339</v>
      </c>
    </row>
    <row r="8" spans="1:1" x14ac:dyDescent="0.2">
      <c r="A8" s="56" t="s">
        <v>340</v>
      </c>
    </row>
    <row r="9" spans="1:1" ht="25.5" x14ac:dyDescent="0.2">
      <c r="A9" s="56" t="s">
        <v>935</v>
      </c>
    </row>
    <row r="10" spans="1:1" ht="44.25" customHeight="1" x14ac:dyDescent="0.2">
      <c r="A10" s="94" t="s">
        <v>928</v>
      </c>
    </row>
    <row r="11" spans="1:1" ht="51" x14ac:dyDescent="0.2">
      <c r="A11" s="56" t="s">
        <v>442</v>
      </c>
    </row>
    <row r="12" spans="1:1" ht="38.25" x14ac:dyDescent="0.2">
      <c r="A12" s="56" t="s">
        <v>443</v>
      </c>
    </row>
    <row r="13" spans="1:1" ht="38.25" x14ac:dyDescent="0.2">
      <c r="A13" s="56" t="s">
        <v>929</v>
      </c>
    </row>
    <row r="14" spans="1:1" ht="25.5" x14ac:dyDescent="0.2">
      <c r="A14" s="56" t="s">
        <v>444</v>
      </c>
    </row>
    <row r="15" spans="1:1" ht="89.25" x14ac:dyDescent="0.2">
      <c r="A15" s="56" t="s">
        <v>451</v>
      </c>
    </row>
    <row r="16" spans="1:1" x14ac:dyDescent="0.2">
      <c r="A16" s="56" t="s">
        <v>930</v>
      </c>
    </row>
    <row r="17" spans="1:1" x14ac:dyDescent="0.2">
      <c r="A17" s="56" t="s">
        <v>632</v>
      </c>
    </row>
    <row r="18" spans="1:1" ht="38.25" x14ac:dyDescent="0.2">
      <c r="A18" s="56" t="s">
        <v>633</v>
      </c>
    </row>
    <row r="19" spans="1:1" ht="25.5" x14ac:dyDescent="0.2">
      <c r="A19" s="56" t="s">
        <v>634</v>
      </c>
    </row>
    <row r="20" spans="1:1" ht="38.25" x14ac:dyDescent="0.2">
      <c r="A20" s="95" t="s">
        <v>401</v>
      </c>
    </row>
    <row r="21" spans="1:1" ht="63.75" x14ac:dyDescent="0.2">
      <c r="A21" s="56" t="s">
        <v>936</v>
      </c>
    </row>
    <row r="22" spans="1:1" x14ac:dyDescent="0.2">
      <c r="A22" s="56" t="s">
        <v>635</v>
      </c>
    </row>
    <row r="23" spans="1:1" x14ac:dyDescent="0.2">
      <c r="A23" s="56" t="s">
        <v>636</v>
      </c>
    </row>
    <row r="24" spans="1:1" ht="25.5" x14ac:dyDescent="0.2">
      <c r="A24" s="56" t="s">
        <v>637</v>
      </c>
    </row>
    <row r="25" spans="1:1" ht="38.25" x14ac:dyDescent="0.2">
      <c r="A25" s="56" t="s">
        <v>638</v>
      </c>
    </row>
    <row r="26" spans="1:1" ht="38.25" x14ac:dyDescent="0.2">
      <c r="A26" s="56" t="s">
        <v>380</v>
      </c>
    </row>
    <row r="27" spans="1:1" ht="25.5" x14ac:dyDescent="0.2">
      <c r="A27" s="56" t="s">
        <v>937</v>
      </c>
    </row>
    <row r="28" spans="1:1" ht="38.25" x14ac:dyDescent="0.2">
      <c r="A28" s="56" t="s">
        <v>381</v>
      </c>
    </row>
    <row r="29" spans="1:1" ht="25.5" x14ac:dyDescent="0.2">
      <c r="A29" s="56" t="s">
        <v>1063</v>
      </c>
    </row>
    <row r="30" spans="1:1" ht="51" x14ac:dyDescent="0.2">
      <c r="A30" s="56" t="s">
        <v>382</v>
      </c>
    </row>
    <row r="31" spans="1:1" ht="25.5" x14ac:dyDescent="0.2">
      <c r="A31" s="94" t="s">
        <v>778</v>
      </c>
    </row>
    <row r="32" spans="1:1" ht="25.5" x14ac:dyDescent="0.2">
      <c r="A32" s="56" t="s">
        <v>383</v>
      </c>
    </row>
    <row r="33" spans="1:1" ht="25.5" x14ac:dyDescent="0.2">
      <c r="A33" s="56" t="s">
        <v>938</v>
      </c>
    </row>
    <row r="34" spans="1:1" ht="38.25" x14ac:dyDescent="0.2">
      <c r="A34" s="56" t="s">
        <v>1076</v>
      </c>
    </row>
    <row r="35" spans="1:1" ht="25.5" x14ac:dyDescent="0.2">
      <c r="A35" s="56" t="s">
        <v>1077</v>
      </c>
    </row>
    <row r="36" spans="1:1" ht="51" x14ac:dyDescent="0.2">
      <c r="A36" s="56" t="s">
        <v>1078</v>
      </c>
    </row>
    <row r="37" spans="1:1" ht="25.5" x14ac:dyDescent="0.2">
      <c r="A37" s="56" t="s">
        <v>384</v>
      </c>
    </row>
    <row r="38" spans="1:1" ht="25.5" x14ac:dyDescent="0.2">
      <c r="A38" s="56" t="s">
        <v>385</v>
      </c>
    </row>
    <row r="39" spans="1:1" ht="25.5" x14ac:dyDescent="0.2">
      <c r="A39" s="56" t="s">
        <v>386</v>
      </c>
    </row>
    <row r="40" spans="1:1" ht="38.25" x14ac:dyDescent="0.2">
      <c r="A40" s="56" t="s">
        <v>1064</v>
      </c>
    </row>
    <row r="41" spans="1:1" ht="63.75" x14ac:dyDescent="0.2">
      <c r="A41" s="56" t="s">
        <v>387</v>
      </c>
    </row>
    <row r="42" spans="1:1" x14ac:dyDescent="0.2">
      <c r="A42" s="56" t="s">
        <v>388</v>
      </c>
    </row>
    <row r="43" spans="1:1" ht="25.5" x14ac:dyDescent="0.2">
      <c r="A43" s="56" t="s">
        <v>389</v>
      </c>
    </row>
    <row r="44" spans="1:1" ht="69" customHeight="1" x14ac:dyDescent="0.2">
      <c r="A44" s="94" t="s">
        <v>136</v>
      </c>
    </row>
    <row r="45" spans="1:1" ht="110.25" customHeight="1" x14ac:dyDescent="0.2">
      <c r="A45" s="94" t="s">
        <v>795</v>
      </c>
    </row>
    <row r="46" spans="1:1" ht="34.5" customHeight="1" x14ac:dyDescent="0.2">
      <c r="A46" s="94" t="s">
        <v>796</v>
      </c>
    </row>
    <row r="47" spans="1:1" ht="25.5" x14ac:dyDescent="0.2">
      <c r="A47" s="56" t="s">
        <v>695</v>
      </c>
    </row>
    <row r="48" spans="1:1" ht="38.25" x14ac:dyDescent="0.2">
      <c r="A48" s="56" t="s">
        <v>696</v>
      </c>
    </row>
    <row r="49" spans="1:1" ht="38.25" x14ac:dyDescent="0.2">
      <c r="A49" s="56" t="s">
        <v>697</v>
      </c>
    </row>
    <row r="50" spans="1:1" ht="25.5" x14ac:dyDescent="0.2">
      <c r="A50" s="56" t="s">
        <v>406</v>
      </c>
    </row>
    <row r="51" spans="1:1" ht="63.75" x14ac:dyDescent="0.2">
      <c r="A51" s="56" t="s">
        <v>853</v>
      </c>
    </row>
    <row r="52" spans="1:1" ht="25.5" x14ac:dyDescent="0.2">
      <c r="A52" s="56" t="s">
        <v>854</v>
      </c>
    </row>
    <row r="53" spans="1:1" ht="38.25" x14ac:dyDescent="0.2">
      <c r="A53" s="56" t="s">
        <v>855</v>
      </c>
    </row>
    <row r="54" spans="1:1" ht="38.25" x14ac:dyDescent="0.2">
      <c r="A54" s="56" t="s">
        <v>856</v>
      </c>
    </row>
    <row r="55" spans="1:1" ht="38.25" x14ac:dyDescent="0.2">
      <c r="A55" s="56" t="s">
        <v>857</v>
      </c>
    </row>
    <row r="56" spans="1:1" ht="51" x14ac:dyDescent="0.2">
      <c r="A56" s="56" t="s">
        <v>858</v>
      </c>
    </row>
    <row r="57" spans="1:1" ht="51" x14ac:dyDescent="0.2">
      <c r="A57" s="56" t="s">
        <v>859</v>
      </c>
    </row>
    <row r="58" spans="1:1" ht="38.25" x14ac:dyDescent="0.2">
      <c r="A58" s="56" t="s">
        <v>1065</v>
      </c>
    </row>
    <row r="59" spans="1:1" x14ac:dyDescent="0.2">
      <c r="A59" s="56" t="s">
        <v>860</v>
      </c>
    </row>
    <row r="60" spans="1:1" ht="38.25" x14ac:dyDescent="0.2">
      <c r="A60" s="56" t="s">
        <v>861</v>
      </c>
    </row>
    <row r="61" spans="1:1" ht="25.5" x14ac:dyDescent="0.2">
      <c r="A61" s="56" t="s">
        <v>1066</v>
      </c>
    </row>
    <row r="62" spans="1:1" ht="25.5" x14ac:dyDescent="0.2">
      <c r="A62" s="56" t="s">
        <v>862</v>
      </c>
    </row>
    <row r="63" spans="1:1" ht="63.75" x14ac:dyDescent="0.2">
      <c r="A63" s="56" t="s">
        <v>654</v>
      </c>
    </row>
    <row r="64" spans="1:1" ht="25.5" x14ac:dyDescent="0.2">
      <c r="A64" s="94" t="s">
        <v>797</v>
      </c>
    </row>
    <row r="65" spans="1:1" ht="25.5" x14ac:dyDescent="0.2">
      <c r="A65" s="56" t="s">
        <v>939</v>
      </c>
    </row>
    <row r="66" spans="1:1" ht="38.25" x14ac:dyDescent="0.2">
      <c r="A66" s="56" t="s">
        <v>847</v>
      </c>
    </row>
    <row r="67" spans="1:1" ht="25.5" x14ac:dyDescent="0.2">
      <c r="A67" s="56" t="s">
        <v>931</v>
      </c>
    </row>
    <row r="68" spans="1:1" ht="25.5" x14ac:dyDescent="0.2">
      <c r="A68" s="56" t="s">
        <v>848</v>
      </c>
    </row>
    <row r="69" spans="1:1" ht="38.25" x14ac:dyDescent="0.2">
      <c r="A69" s="56" t="s">
        <v>849</v>
      </c>
    </row>
    <row r="70" spans="1:1" ht="25.5" x14ac:dyDescent="0.2">
      <c r="A70" s="56" t="s">
        <v>850</v>
      </c>
    </row>
    <row r="71" spans="1:1" x14ac:dyDescent="0.2">
      <c r="A71" s="56" t="s">
        <v>851</v>
      </c>
    </row>
    <row r="72" spans="1:1" ht="25.5" x14ac:dyDescent="0.2">
      <c r="A72" s="93" t="s">
        <v>648</v>
      </c>
    </row>
    <row r="73" spans="1:1" ht="38.25" x14ac:dyDescent="0.2">
      <c r="A73" s="56" t="s">
        <v>770</v>
      </c>
    </row>
    <row r="74" spans="1:1" ht="38.25" x14ac:dyDescent="0.2">
      <c r="A74" s="56" t="s">
        <v>940</v>
      </c>
    </row>
    <row r="75" spans="1:1" x14ac:dyDescent="0.2">
      <c r="A75" s="56" t="s">
        <v>941</v>
      </c>
    </row>
    <row r="76" spans="1:1" ht="38.25" x14ac:dyDescent="0.2">
      <c r="A76" s="56" t="s">
        <v>771</v>
      </c>
    </row>
    <row r="77" spans="1:1" ht="59.25" customHeight="1" x14ac:dyDescent="0.2">
      <c r="A77" s="94" t="s">
        <v>798</v>
      </c>
    </row>
    <row r="78" spans="1:1" ht="25.5" x14ac:dyDescent="0.2">
      <c r="A78" s="56" t="s">
        <v>80</v>
      </c>
    </row>
    <row r="79" spans="1:1" ht="25.5" x14ac:dyDescent="0.2">
      <c r="A79" s="56" t="s">
        <v>942</v>
      </c>
    </row>
    <row r="80" spans="1:1" ht="38.25" x14ac:dyDescent="0.2">
      <c r="A80" s="95" t="s">
        <v>402</v>
      </c>
    </row>
    <row r="81" spans="1:1" ht="25.5" x14ac:dyDescent="0.2">
      <c r="A81" s="104" t="s">
        <v>932</v>
      </c>
    </row>
    <row r="82" spans="1:1" ht="25.5" x14ac:dyDescent="0.2">
      <c r="A82" s="56" t="s">
        <v>81</v>
      </c>
    </row>
    <row r="83" spans="1:1" ht="25.5" x14ac:dyDescent="0.2">
      <c r="A83" s="56" t="s">
        <v>943</v>
      </c>
    </row>
    <row r="84" spans="1:1" ht="38.25" x14ac:dyDescent="0.2">
      <c r="A84" s="56" t="s">
        <v>82</v>
      </c>
    </row>
    <row r="85" spans="1:1" ht="25.5" x14ac:dyDescent="0.2">
      <c r="A85" s="56" t="s">
        <v>83</v>
      </c>
    </row>
    <row r="86" spans="1:1" ht="25.5" x14ac:dyDescent="0.2">
      <c r="A86" s="56" t="s">
        <v>84</v>
      </c>
    </row>
    <row r="87" spans="1:1" ht="25.5" x14ac:dyDescent="0.2">
      <c r="A87" s="56" t="s">
        <v>1072</v>
      </c>
    </row>
    <row r="88" spans="1:1" ht="25.5" x14ac:dyDescent="0.2">
      <c r="A88" s="56" t="s">
        <v>944</v>
      </c>
    </row>
    <row r="89" spans="1:1" ht="51" x14ac:dyDescent="0.2">
      <c r="A89" s="56" t="s">
        <v>655</v>
      </c>
    </row>
    <row r="90" spans="1:1" ht="38.25" x14ac:dyDescent="0.2">
      <c r="A90" s="56" t="s">
        <v>656</v>
      </c>
    </row>
    <row r="91" spans="1:1" ht="38.25" x14ac:dyDescent="0.2">
      <c r="A91" s="56" t="s">
        <v>657</v>
      </c>
    </row>
    <row r="92" spans="1:1" ht="38.25" x14ac:dyDescent="0.2">
      <c r="A92" s="59" t="s">
        <v>1067</v>
      </c>
    </row>
    <row r="93" spans="1:1" ht="51" x14ac:dyDescent="0.2">
      <c r="A93" s="59" t="s">
        <v>1068</v>
      </c>
    </row>
    <row r="94" spans="1:1" ht="51" x14ac:dyDescent="0.2">
      <c r="A94" s="59" t="s">
        <v>1069</v>
      </c>
    </row>
    <row r="95" spans="1:1" ht="38.25" x14ac:dyDescent="0.2">
      <c r="A95" s="56" t="s">
        <v>30</v>
      </c>
    </row>
    <row r="96" spans="1:1" ht="25.5" x14ac:dyDescent="0.2">
      <c r="A96" s="56" t="s">
        <v>31</v>
      </c>
    </row>
    <row r="97" spans="1:1" ht="38.25" x14ac:dyDescent="0.2">
      <c r="A97" s="56" t="s">
        <v>32</v>
      </c>
    </row>
    <row r="98" spans="1:1" x14ac:dyDescent="0.2">
      <c r="A98" s="56" t="s">
        <v>33</v>
      </c>
    </row>
    <row r="99" spans="1:1" ht="25.5" x14ac:dyDescent="0.2">
      <c r="A99" s="56" t="s">
        <v>720</v>
      </c>
    </row>
    <row r="100" spans="1:1" ht="38.25" x14ac:dyDescent="0.2">
      <c r="A100" s="56" t="s">
        <v>721</v>
      </c>
    </row>
    <row r="101" spans="1:1" ht="38.25" x14ac:dyDescent="0.2">
      <c r="A101" s="56" t="s">
        <v>722</v>
      </c>
    </row>
    <row r="102" spans="1:1" ht="25.5" x14ac:dyDescent="0.2">
      <c r="A102" s="56" t="s">
        <v>723</v>
      </c>
    </row>
    <row r="103" spans="1:1" s="114" customFormat="1" ht="76.5" x14ac:dyDescent="0.2">
      <c r="A103" s="104" t="s">
        <v>1071</v>
      </c>
    </row>
    <row r="104" spans="1:1" ht="38.25" x14ac:dyDescent="0.2">
      <c r="A104" s="56" t="s">
        <v>724</v>
      </c>
    </row>
    <row r="105" spans="1:1" ht="25.5" x14ac:dyDescent="0.2">
      <c r="A105" s="56" t="s">
        <v>945</v>
      </c>
    </row>
    <row r="106" spans="1:1" ht="25.5" x14ac:dyDescent="0.2">
      <c r="A106" s="56" t="s">
        <v>946</v>
      </c>
    </row>
    <row r="107" spans="1:1" ht="38.25" x14ac:dyDescent="0.2">
      <c r="A107" s="56" t="s">
        <v>725</v>
      </c>
    </row>
    <row r="108" spans="1:1" ht="76.5" x14ac:dyDescent="0.2">
      <c r="A108" s="56" t="s">
        <v>105</v>
      </c>
    </row>
    <row r="109" spans="1:1" ht="25.5" x14ac:dyDescent="0.2">
      <c r="A109" s="56" t="s">
        <v>106</v>
      </c>
    </row>
    <row r="110" spans="1:1" ht="38.25" x14ac:dyDescent="0.2">
      <c r="A110" s="56" t="s">
        <v>107</v>
      </c>
    </row>
    <row r="111" spans="1:1" ht="38.25" x14ac:dyDescent="0.2">
      <c r="A111" s="56" t="s">
        <v>108</v>
      </c>
    </row>
    <row r="112" spans="1:1" ht="25.5" x14ac:dyDescent="0.2">
      <c r="A112" s="56" t="s">
        <v>109</v>
      </c>
    </row>
    <row r="113" spans="1:1" ht="38.25" x14ac:dyDescent="0.2">
      <c r="A113" s="56" t="s">
        <v>110</v>
      </c>
    </row>
    <row r="114" spans="1:1" ht="63.75" x14ac:dyDescent="0.2">
      <c r="A114" s="56" t="s">
        <v>947</v>
      </c>
    </row>
    <row r="115" spans="1:1" ht="25.5" x14ac:dyDescent="0.2">
      <c r="A115" s="56" t="s">
        <v>629</v>
      </c>
    </row>
    <row r="116" spans="1:1" ht="25.5" x14ac:dyDescent="0.2">
      <c r="A116" s="56" t="s">
        <v>630</v>
      </c>
    </row>
    <row r="117" spans="1:1" ht="38.25" x14ac:dyDescent="0.2">
      <c r="A117" s="56" t="s">
        <v>631</v>
      </c>
    </row>
    <row r="118" spans="1:1" ht="38.25" x14ac:dyDescent="0.2">
      <c r="A118" s="56" t="s">
        <v>115</v>
      </c>
    </row>
    <row r="119" spans="1:1" ht="25.5" x14ac:dyDescent="0.2">
      <c r="A119" s="56" t="s">
        <v>116</v>
      </c>
    </row>
    <row r="120" spans="1:1" x14ac:dyDescent="0.2">
      <c r="A120" s="56" t="s">
        <v>117</v>
      </c>
    </row>
    <row r="121" spans="1:1" ht="25.5" x14ac:dyDescent="0.2">
      <c r="A121" s="56" t="s">
        <v>118</v>
      </c>
    </row>
    <row r="122" spans="1:1" ht="38.25" x14ac:dyDescent="0.2">
      <c r="A122" s="56" t="s">
        <v>948</v>
      </c>
    </row>
    <row r="123" spans="1:1" ht="25.5" x14ac:dyDescent="0.2">
      <c r="A123" s="56" t="s">
        <v>1070</v>
      </c>
    </row>
    <row r="124" spans="1:1" ht="25.5" x14ac:dyDescent="0.2">
      <c r="A124" s="56" t="s">
        <v>119</v>
      </c>
    </row>
    <row r="125" spans="1:1" ht="38.25" x14ac:dyDescent="0.2">
      <c r="A125" s="56" t="s">
        <v>949</v>
      </c>
    </row>
    <row r="126" spans="1:1" ht="25.5" x14ac:dyDescent="0.2">
      <c r="A126" s="56" t="s">
        <v>950</v>
      </c>
    </row>
    <row r="127" spans="1:1" ht="38.25" x14ac:dyDescent="0.2">
      <c r="A127" s="56" t="s">
        <v>883</v>
      </c>
    </row>
    <row r="128" spans="1:1" ht="25.5" x14ac:dyDescent="0.2">
      <c r="A128" s="56" t="s">
        <v>852</v>
      </c>
    </row>
    <row r="129" spans="1:1" ht="25.5" x14ac:dyDescent="0.2">
      <c r="A129" s="56" t="s">
        <v>737</v>
      </c>
    </row>
    <row r="130" spans="1:1" ht="25.5" x14ac:dyDescent="0.2">
      <c r="A130" s="56" t="s">
        <v>933</v>
      </c>
    </row>
    <row r="131" spans="1:1" ht="25.5" x14ac:dyDescent="0.2">
      <c r="A131" s="56" t="s">
        <v>951</v>
      </c>
    </row>
    <row r="132" spans="1:1" ht="38.25" x14ac:dyDescent="0.2">
      <c r="A132" s="56" t="s">
        <v>470</v>
      </c>
    </row>
    <row r="133" spans="1:1" x14ac:dyDescent="0.2"/>
    <row r="134" spans="1:1" x14ac:dyDescent="0.2">
      <c r="A134" s="60" t="s">
        <v>585</v>
      </c>
    </row>
    <row r="135" spans="1:1" x14ac:dyDescent="0.2"/>
    <row r="136" spans="1:1" x14ac:dyDescent="0.2">
      <c r="A136" s="91" t="s">
        <v>405</v>
      </c>
    </row>
    <row r="137" spans="1:1" ht="51" x14ac:dyDescent="0.2">
      <c r="A137" s="93" t="s">
        <v>776</v>
      </c>
    </row>
    <row r="138" spans="1:1" ht="25.5" x14ac:dyDescent="0.2">
      <c r="A138" s="56" t="s">
        <v>803</v>
      </c>
    </row>
    <row r="139" spans="1:1" ht="51" x14ac:dyDescent="0.2">
      <c r="A139" s="56" t="s">
        <v>777</v>
      </c>
    </row>
    <row r="140" spans="1:1" ht="25.5" x14ac:dyDescent="0.2">
      <c r="A140" s="93" t="s">
        <v>775</v>
      </c>
    </row>
    <row r="141" spans="1:1" ht="25.5" x14ac:dyDescent="0.2">
      <c r="A141" s="56" t="s">
        <v>586</v>
      </c>
    </row>
    <row r="142" spans="1:1" ht="38.25" x14ac:dyDescent="0.2">
      <c r="A142" s="56" t="s">
        <v>676</v>
      </c>
    </row>
    <row r="143" spans="1:1" ht="25.5" x14ac:dyDescent="0.2">
      <c r="A143" s="56" t="s">
        <v>433</v>
      </c>
    </row>
    <row r="144" spans="1:1" ht="25.5" x14ac:dyDescent="0.2">
      <c r="A144" s="56" t="s">
        <v>649</v>
      </c>
    </row>
    <row r="145" spans="1:1" ht="63.75" x14ac:dyDescent="0.2">
      <c r="A145" s="56" t="s">
        <v>434</v>
      </c>
    </row>
    <row r="146" spans="1:1" x14ac:dyDescent="0.2">
      <c r="A146" s="56" t="s">
        <v>422</v>
      </c>
    </row>
    <row r="147" spans="1:1" x14ac:dyDescent="0.2">
      <c r="A147" s="57" t="s">
        <v>576</v>
      </c>
    </row>
    <row r="148" spans="1:1" x14ac:dyDescent="0.2">
      <c r="A148" s="57" t="s">
        <v>577</v>
      </c>
    </row>
    <row r="149" spans="1:1" x14ac:dyDescent="0.2">
      <c r="A149" s="57" t="s">
        <v>578</v>
      </c>
    </row>
    <row r="150" spans="1:1" x14ac:dyDescent="0.2">
      <c r="A150" s="57" t="s">
        <v>579</v>
      </c>
    </row>
    <row r="151" spans="1:1" x14ac:dyDescent="0.2">
      <c r="A151" s="57" t="s">
        <v>580</v>
      </c>
    </row>
    <row r="152" spans="1:1" x14ac:dyDescent="0.2">
      <c r="A152" s="57" t="s">
        <v>581</v>
      </c>
    </row>
    <row r="153" spans="1:1" x14ac:dyDescent="0.2">
      <c r="A153" s="57" t="s">
        <v>582</v>
      </c>
    </row>
    <row r="154" spans="1:1" x14ac:dyDescent="0.2">
      <c r="A154" s="57" t="s">
        <v>583</v>
      </c>
    </row>
    <row r="155" spans="1:1" x14ac:dyDescent="0.2">
      <c r="A155" s="57" t="s">
        <v>584</v>
      </c>
    </row>
    <row r="156" spans="1:1" ht="25.5" x14ac:dyDescent="0.2">
      <c r="A156" s="56" t="s">
        <v>650</v>
      </c>
    </row>
    <row r="157" spans="1:1" ht="25.5" x14ac:dyDescent="0.2">
      <c r="A157" s="112" t="s">
        <v>976</v>
      </c>
    </row>
    <row r="158" spans="1:1" ht="25.5" x14ac:dyDescent="0.2">
      <c r="A158" s="56" t="s">
        <v>689</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Christine Wilkins</cp:lastModifiedBy>
  <cp:lastPrinted>2019-12-18T16:29:31Z</cp:lastPrinted>
  <dcterms:created xsi:type="dcterms:W3CDTF">2001-06-11T17:38:48Z</dcterms:created>
  <dcterms:modified xsi:type="dcterms:W3CDTF">2021-11-19T16:48:45Z</dcterms:modified>
</cp:coreProperties>
</file>